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Divani - provisória\ANO 2023\PAD 5754 2021 Fórum Santa Fé\"/>
    </mc:Choice>
  </mc:AlternateContent>
  <bookViews>
    <workbookView xWindow="0" yWindow="0" windowWidth="28800" windowHeight="11235"/>
  </bookViews>
  <sheets>
    <sheet name="FORMAÇÃO DE PREÇOS" sheetId="1" r:id="rId1"/>
    <sheet name="BDI COMPOSIÇÃO ANALITICA" sheetId="2" r:id="rId2"/>
  </sheets>
  <definedNames>
    <definedName name="_xlnm._FilterDatabase" localSheetId="0" hidden="1">'FORMAÇÃO DE PREÇOS'!$A$2:$M$163</definedName>
  </definedNames>
  <calcPr calcId="152511"/>
</workbook>
</file>

<file path=xl/calcChain.xml><?xml version="1.0" encoding="utf-8"?>
<calcChain xmlns="http://schemas.openxmlformats.org/spreadsheetml/2006/main">
  <c r="B22" i="2" l="1"/>
  <c r="E16" i="2" s="1"/>
  <c r="E15" i="2"/>
  <c r="N163" i="1"/>
  <c r="K158" i="1"/>
  <c r="K157" i="1" s="1"/>
  <c r="J158" i="1"/>
  <c r="I158" i="1"/>
  <c r="H158" i="1"/>
  <c r="J157" i="1"/>
  <c r="I157" i="1"/>
  <c r="J156" i="1"/>
  <c r="K156" i="1" s="1"/>
  <c r="L156" i="1" s="1"/>
  <c r="M156" i="1" s="1"/>
  <c r="I156" i="1"/>
  <c r="H156" i="1"/>
  <c r="L155" i="1"/>
  <c r="M155" i="1" s="1"/>
  <c r="J155" i="1"/>
  <c r="I155" i="1"/>
  <c r="K155" i="1" s="1"/>
  <c r="H155" i="1"/>
  <c r="J154" i="1"/>
  <c r="I154" i="1"/>
  <c r="H154" i="1"/>
  <c r="L153" i="1"/>
  <c r="M153" i="1" s="1"/>
  <c r="J153" i="1"/>
  <c r="I153" i="1"/>
  <c r="K153" i="1" s="1"/>
  <c r="H153" i="1"/>
  <c r="K152" i="1"/>
  <c r="L152" i="1" s="1"/>
  <c r="M152" i="1" s="1"/>
  <c r="J152" i="1"/>
  <c r="I152" i="1"/>
  <c r="H152" i="1"/>
  <c r="J151" i="1"/>
  <c r="I151" i="1"/>
  <c r="I150" i="1" s="1"/>
  <c r="H151" i="1"/>
  <c r="J149" i="1"/>
  <c r="I149" i="1"/>
  <c r="K149" i="1" s="1"/>
  <c r="L149" i="1" s="1"/>
  <c r="M149" i="1" s="1"/>
  <c r="H149" i="1"/>
  <c r="J148" i="1"/>
  <c r="K148" i="1" s="1"/>
  <c r="L148" i="1" s="1"/>
  <c r="M148" i="1" s="1"/>
  <c r="I148" i="1"/>
  <c r="H148" i="1"/>
  <c r="L147" i="1"/>
  <c r="M147" i="1" s="1"/>
  <c r="J147" i="1"/>
  <c r="I147" i="1"/>
  <c r="K147" i="1" s="1"/>
  <c r="H147" i="1"/>
  <c r="J146" i="1"/>
  <c r="I146" i="1"/>
  <c r="I145" i="1" s="1"/>
  <c r="H146" i="1"/>
  <c r="J144" i="1"/>
  <c r="K144" i="1" s="1"/>
  <c r="L144" i="1" s="1"/>
  <c r="M144" i="1" s="1"/>
  <c r="I144" i="1"/>
  <c r="H144" i="1"/>
  <c r="K143" i="1"/>
  <c r="L143" i="1" s="1"/>
  <c r="M143" i="1" s="1"/>
  <c r="J143" i="1"/>
  <c r="I143" i="1"/>
  <c r="H143" i="1"/>
  <c r="J142" i="1"/>
  <c r="I142" i="1"/>
  <c r="H142" i="1"/>
  <c r="J141" i="1"/>
  <c r="K141" i="1" s="1"/>
  <c r="L141" i="1" s="1"/>
  <c r="M141" i="1" s="1"/>
  <c r="I141" i="1"/>
  <c r="H141" i="1"/>
  <c r="J140" i="1"/>
  <c r="K140" i="1" s="1"/>
  <c r="L140" i="1" s="1"/>
  <c r="M140" i="1" s="1"/>
  <c r="I140" i="1"/>
  <c r="H140" i="1"/>
  <c r="K139" i="1"/>
  <c r="J139" i="1"/>
  <c r="I139" i="1"/>
  <c r="H139" i="1"/>
  <c r="I138" i="1"/>
  <c r="J137" i="1"/>
  <c r="J136" i="1" s="1"/>
  <c r="I137" i="1"/>
  <c r="K137" i="1" s="1"/>
  <c r="H137" i="1"/>
  <c r="I136" i="1"/>
  <c r="J135" i="1"/>
  <c r="I135" i="1"/>
  <c r="I134" i="1" s="1"/>
  <c r="H135" i="1"/>
  <c r="J134" i="1"/>
  <c r="K133" i="1"/>
  <c r="L133" i="1" s="1"/>
  <c r="M133" i="1" s="1"/>
  <c r="J133" i="1"/>
  <c r="I133" i="1"/>
  <c r="H133" i="1"/>
  <c r="K132" i="1"/>
  <c r="J132" i="1"/>
  <c r="J131" i="1" s="1"/>
  <c r="I132" i="1"/>
  <c r="H132" i="1"/>
  <c r="I131" i="1"/>
  <c r="J130" i="1"/>
  <c r="I130" i="1"/>
  <c r="H130" i="1"/>
  <c r="J129" i="1"/>
  <c r="K129" i="1" s="1"/>
  <c r="L129" i="1" s="1"/>
  <c r="M129" i="1" s="1"/>
  <c r="I129" i="1"/>
  <c r="H129" i="1"/>
  <c r="J128" i="1"/>
  <c r="K128" i="1" s="1"/>
  <c r="L128" i="1" s="1"/>
  <c r="M128" i="1" s="1"/>
  <c r="I128" i="1"/>
  <c r="H128" i="1"/>
  <c r="K127" i="1"/>
  <c r="J127" i="1"/>
  <c r="J126" i="1" s="1"/>
  <c r="I127" i="1"/>
  <c r="H127" i="1"/>
  <c r="I126" i="1"/>
  <c r="J125" i="1"/>
  <c r="I125" i="1"/>
  <c r="K125" i="1" s="1"/>
  <c r="L125" i="1" s="1"/>
  <c r="M125" i="1" s="1"/>
  <c r="H125" i="1"/>
  <c r="K124" i="1"/>
  <c r="L124" i="1" s="1"/>
  <c r="M124" i="1" s="1"/>
  <c r="J124" i="1"/>
  <c r="I124" i="1"/>
  <c r="H124" i="1"/>
  <c r="K123" i="1"/>
  <c r="L123" i="1" s="1"/>
  <c r="M123" i="1" s="1"/>
  <c r="J123" i="1"/>
  <c r="I123" i="1"/>
  <c r="H123" i="1"/>
  <c r="J122" i="1"/>
  <c r="I122" i="1"/>
  <c r="H122" i="1"/>
  <c r="J121" i="1"/>
  <c r="J120" i="1"/>
  <c r="K120" i="1" s="1"/>
  <c r="L120" i="1" s="1"/>
  <c r="M120" i="1" s="1"/>
  <c r="I120" i="1"/>
  <c r="H120" i="1"/>
  <c r="L119" i="1"/>
  <c r="M119" i="1" s="1"/>
  <c r="J119" i="1"/>
  <c r="K119" i="1" s="1"/>
  <c r="I119" i="1"/>
  <c r="H119" i="1"/>
  <c r="L118" i="1"/>
  <c r="M118" i="1" s="1"/>
  <c r="K118" i="1"/>
  <c r="J118" i="1"/>
  <c r="I118" i="1"/>
  <c r="H118" i="1"/>
  <c r="J117" i="1"/>
  <c r="I117" i="1"/>
  <c r="H117" i="1"/>
  <c r="J116" i="1"/>
  <c r="K116" i="1" s="1"/>
  <c r="L116" i="1" s="1"/>
  <c r="M116" i="1" s="1"/>
  <c r="I116" i="1"/>
  <c r="H116" i="1"/>
  <c r="L115" i="1"/>
  <c r="M115" i="1" s="1"/>
  <c r="J115" i="1"/>
  <c r="K115" i="1" s="1"/>
  <c r="I115" i="1"/>
  <c r="H115" i="1"/>
  <c r="L114" i="1"/>
  <c r="M114" i="1" s="1"/>
  <c r="K114" i="1"/>
  <c r="J114" i="1"/>
  <c r="I114" i="1"/>
  <c r="H114" i="1"/>
  <c r="J113" i="1"/>
  <c r="I113" i="1"/>
  <c r="H113" i="1"/>
  <c r="J112" i="1"/>
  <c r="K112" i="1" s="1"/>
  <c r="L112" i="1" s="1"/>
  <c r="M112" i="1" s="1"/>
  <c r="I112" i="1"/>
  <c r="H112" i="1"/>
  <c r="L111" i="1"/>
  <c r="M111" i="1" s="1"/>
  <c r="J111" i="1"/>
  <c r="K111" i="1" s="1"/>
  <c r="I111" i="1"/>
  <c r="H111" i="1"/>
  <c r="L110" i="1"/>
  <c r="M110" i="1" s="1"/>
  <c r="K110" i="1"/>
  <c r="J110" i="1"/>
  <c r="I110" i="1"/>
  <c r="H110" i="1"/>
  <c r="J109" i="1"/>
  <c r="I109" i="1"/>
  <c r="H109" i="1"/>
  <c r="J108" i="1"/>
  <c r="K108" i="1" s="1"/>
  <c r="L108" i="1" s="1"/>
  <c r="M108" i="1" s="1"/>
  <c r="I108" i="1"/>
  <c r="H108" i="1"/>
  <c r="L107" i="1"/>
  <c r="M107" i="1" s="1"/>
  <c r="J107" i="1"/>
  <c r="K107" i="1" s="1"/>
  <c r="I107" i="1"/>
  <c r="H107" i="1"/>
  <c r="L106" i="1"/>
  <c r="M106" i="1" s="1"/>
  <c r="K106" i="1"/>
  <c r="J106" i="1"/>
  <c r="I106" i="1"/>
  <c r="H106" i="1"/>
  <c r="J105" i="1"/>
  <c r="I105" i="1"/>
  <c r="H105" i="1"/>
  <c r="J104" i="1"/>
  <c r="K104" i="1" s="1"/>
  <c r="L104" i="1" s="1"/>
  <c r="M104" i="1" s="1"/>
  <c r="I104" i="1"/>
  <c r="H104" i="1"/>
  <c r="L103" i="1"/>
  <c r="M103" i="1" s="1"/>
  <c r="J103" i="1"/>
  <c r="K103" i="1" s="1"/>
  <c r="I103" i="1"/>
  <c r="H103" i="1"/>
  <c r="L102" i="1"/>
  <c r="M102" i="1" s="1"/>
  <c r="K102" i="1"/>
  <c r="J102" i="1"/>
  <c r="I102" i="1"/>
  <c r="H102" i="1"/>
  <c r="J101" i="1"/>
  <c r="I101" i="1"/>
  <c r="H101" i="1"/>
  <c r="J100" i="1"/>
  <c r="K100" i="1" s="1"/>
  <c r="L100" i="1" s="1"/>
  <c r="M100" i="1" s="1"/>
  <c r="I100" i="1"/>
  <c r="H100" i="1"/>
  <c r="L99" i="1"/>
  <c r="M99" i="1" s="1"/>
  <c r="J99" i="1"/>
  <c r="K99" i="1" s="1"/>
  <c r="I99" i="1"/>
  <c r="H99" i="1"/>
  <c r="L98" i="1"/>
  <c r="M98" i="1" s="1"/>
  <c r="K98" i="1"/>
  <c r="J98" i="1"/>
  <c r="I98" i="1"/>
  <c r="H98" i="1"/>
  <c r="J97" i="1"/>
  <c r="I97" i="1"/>
  <c r="H97" i="1"/>
  <c r="K95" i="1"/>
  <c r="L95" i="1" s="1"/>
  <c r="M95" i="1" s="1"/>
  <c r="J95" i="1"/>
  <c r="I95" i="1"/>
  <c r="H95" i="1"/>
  <c r="K94" i="1"/>
  <c r="J94" i="1"/>
  <c r="J93" i="1" s="1"/>
  <c r="I94" i="1"/>
  <c r="H94" i="1"/>
  <c r="I93" i="1"/>
  <c r="J92" i="1"/>
  <c r="I92" i="1"/>
  <c r="H92" i="1"/>
  <c r="J91" i="1"/>
  <c r="K91" i="1" s="1"/>
  <c r="L91" i="1" s="1"/>
  <c r="M91" i="1" s="1"/>
  <c r="I91" i="1"/>
  <c r="H91" i="1"/>
  <c r="J90" i="1"/>
  <c r="K90" i="1" s="1"/>
  <c r="L90" i="1" s="1"/>
  <c r="M90" i="1" s="1"/>
  <c r="I90" i="1"/>
  <c r="H90" i="1"/>
  <c r="K89" i="1"/>
  <c r="L89" i="1" s="1"/>
  <c r="M89" i="1" s="1"/>
  <c r="J89" i="1"/>
  <c r="I89" i="1"/>
  <c r="H89" i="1"/>
  <c r="J88" i="1"/>
  <c r="I88" i="1"/>
  <c r="H88" i="1"/>
  <c r="J87" i="1"/>
  <c r="K87" i="1" s="1"/>
  <c r="L87" i="1" s="1"/>
  <c r="M87" i="1" s="1"/>
  <c r="I87" i="1"/>
  <c r="H87" i="1"/>
  <c r="J86" i="1"/>
  <c r="K86" i="1" s="1"/>
  <c r="L86" i="1" s="1"/>
  <c r="M86" i="1" s="1"/>
  <c r="I86" i="1"/>
  <c r="H86" i="1"/>
  <c r="K85" i="1"/>
  <c r="L85" i="1" s="1"/>
  <c r="M85" i="1" s="1"/>
  <c r="J85" i="1"/>
  <c r="I85" i="1"/>
  <c r="H85" i="1"/>
  <c r="J84" i="1"/>
  <c r="I84" i="1"/>
  <c r="H84" i="1"/>
  <c r="J83" i="1"/>
  <c r="K83" i="1" s="1"/>
  <c r="L83" i="1" s="1"/>
  <c r="M83" i="1" s="1"/>
  <c r="I83" i="1"/>
  <c r="H83" i="1"/>
  <c r="J82" i="1"/>
  <c r="I82" i="1"/>
  <c r="H82" i="1"/>
  <c r="K81" i="1"/>
  <c r="L81" i="1" s="1"/>
  <c r="M81" i="1" s="1"/>
  <c r="J81" i="1"/>
  <c r="I81" i="1"/>
  <c r="H81" i="1"/>
  <c r="J80" i="1"/>
  <c r="I80" i="1"/>
  <c r="I79" i="1" s="1"/>
  <c r="H80" i="1"/>
  <c r="J78" i="1"/>
  <c r="I78" i="1"/>
  <c r="K78" i="1" s="1"/>
  <c r="L78" i="1" s="1"/>
  <c r="M78" i="1" s="1"/>
  <c r="H78" i="1"/>
  <c r="J77" i="1"/>
  <c r="K77" i="1" s="1"/>
  <c r="L77" i="1" s="1"/>
  <c r="M77" i="1" s="1"/>
  <c r="I77" i="1"/>
  <c r="H77" i="1"/>
  <c r="L76" i="1"/>
  <c r="M76" i="1" s="1"/>
  <c r="J76" i="1"/>
  <c r="I76" i="1"/>
  <c r="K76" i="1" s="1"/>
  <c r="H76" i="1"/>
  <c r="J75" i="1"/>
  <c r="I75" i="1"/>
  <c r="H75" i="1"/>
  <c r="K74" i="1"/>
  <c r="L74" i="1" s="1"/>
  <c r="M74" i="1" s="1"/>
  <c r="J74" i="1"/>
  <c r="I74" i="1"/>
  <c r="H74" i="1"/>
  <c r="M73" i="1"/>
  <c r="J73" i="1"/>
  <c r="I73" i="1"/>
  <c r="K73" i="1" s="1"/>
  <c r="L73" i="1" s="1"/>
  <c r="H73" i="1"/>
  <c r="K72" i="1"/>
  <c r="L72" i="1" s="1"/>
  <c r="J72" i="1"/>
  <c r="I72" i="1"/>
  <c r="H72" i="1"/>
  <c r="K70" i="1"/>
  <c r="L70" i="1" s="1"/>
  <c r="M70" i="1" s="1"/>
  <c r="J70" i="1"/>
  <c r="I70" i="1"/>
  <c r="H70" i="1"/>
  <c r="J69" i="1"/>
  <c r="I69" i="1"/>
  <c r="H69" i="1"/>
  <c r="J68" i="1"/>
  <c r="K68" i="1" s="1"/>
  <c r="L68" i="1" s="1"/>
  <c r="M68" i="1" s="1"/>
  <c r="I68" i="1"/>
  <c r="H68" i="1"/>
  <c r="L67" i="1"/>
  <c r="J67" i="1"/>
  <c r="I67" i="1"/>
  <c r="K67" i="1" s="1"/>
  <c r="H67" i="1"/>
  <c r="J66" i="1"/>
  <c r="L65" i="1"/>
  <c r="M65" i="1" s="1"/>
  <c r="K65" i="1"/>
  <c r="J65" i="1"/>
  <c r="I65" i="1"/>
  <c r="H65" i="1"/>
  <c r="J64" i="1"/>
  <c r="K64" i="1" s="1"/>
  <c r="L64" i="1" s="1"/>
  <c r="M64" i="1" s="1"/>
  <c r="I64" i="1"/>
  <c r="H64" i="1"/>
  <c r="K63" i="1"/>
  <c r="L63" i="1" s="1"/>
  <c r="M63" i="1" s="1"/>
  <c r="J63" i="1"/>
  <c r="I63" i="1"/>
  <c r="H63" i="1"/>
  <c r="J62" i="1"/>
  <c r="I62" i="1"/>
  <c r="H62" i="1"/>
  <c r="L61" i="1"/>
  <c r="M61" i="1" s="1"/>
  <c r="K61" i="1"/>
  <c r="J61" i="1"/>
  <c r="I61" i="1"/>
  <c r="H61" i="1"/>
  <c r="J60" i="1"/>
  <c r="K60" i="1" s="1"/>
  <c r="L60" i="1" s="1"/>
  <c r="M60" i="1" s="1"/>
  <c r="I60" i="1"/>
  <c r="H60" i="1"/>
  <c r="K59" i="1"/>
  <c r="L59" i="1" s="1"/>
  <c r="M59" i="1" s="1"/>
  <c r="J59" i="1"/>
  <c r="I59" i="1"/>
  <c r="H59" i="1"/>
  <c r="J58" i="1"/>
  <c r="I58" i="1"/>
  <c r="I56" i="1" s="1"/>
  <c r="H58" i="1"/>
  <c r="L57" i="1"/>
  <c r="K57" i="1"/>
  <c r="J57" i="1"/>
  <c r="I57" i="1"/>
  <c r="H57" i="1"/>
  <c r="J56" i="1"/>
  <c r="K55" i="1"/>
  <c r="L55" i="1" s="1"/>
  <c r="M55" i="1" s="1"/>
  <c r="J55" i="1"/>
  <c r="I55" i="1"/>
  <c r="H55" i="1"/>
  <c r="J54" i="1"/>
  <c r="I54" i="1"/>
  <c r="K54" i="1" s="1"/>
  <c r="L54" i="1" s="1"/>
  <c r="M54" i="1" s="1"/>
  <c r="H54" i="1"/>
  <c r="J53" i="1"/>
  <c r="K53" i="1" s="1"/>
  <c r="L53" i="1" s="1"/>
  <c r="M53" i="1" s="1"/>
  <c r="I53" i="1"/>
  <c r="H53" i="1"/>
  <c r="L52" i="1"/>
  <c r="M52" i="1" s="1"/>
  <c r="J52" i="1"/>
  <c r="I52" i="1"/>
  <c r="K52" i="1" s="1"/>
  <c r="H52" i="1"/>
  <c r="K51" i="1"/>
  <c r="L51" i="1" s="1"/>
  <c r="M51" i="1" s="1"/>
  <c r="J51" i="1"/>
  <c r="I51" i="1"/>
  <c r="H51" i="1"/>
  <c r="M50" i="1"/>
  <c r="L50" i="1"/>
  <c r="J50" i="1"/>
  <c r="I50" i="1"/>
  <c r="K50" i="1" s="1"/>
  <c r="H50" i="1"/>
  <c r="J49" i="1"/>
  <c r="K49" i="1" s="1"/>
  <c r="L49" i="1" s="1"/>
  <c r="M49" i="1" s="1"/>
  <c r="I49" i="1"/>
  <c r="H49" i="1"/>
  <c r="J48" i="1"/>
  <c r="I48" i="1"/>
  <c r="K48" i="1" s="1"/>
  <c r="L48" i="1" s="1"/>
  <c r="M48" i="1" s="1"/>
  <c r="H48" i="1"/>
  <c r="K47" i="1"/>
  <c r="L47" i="1" s="1"/>
  <c r="M47" i="1" s="1"/>
  <c r="J47" i="1"/>
  <c r="I47" i="1"/>
  <c r="H47" i="1"/>
  <c r="J46" i="1"/>
  <c r="I46" i="1"/>
  <c r="K46" i="1" s="1"/>
  <c r="L46" i="1" s="1"/>
  <c r="M46" i="1" s="1"/>
  <c r="H46" i="1"/>
  <c r="J45" i="1"/>
  <c r="J44" i="1" s="1"/>
  <c r="I45" i="1"/>
  <c r="H45" i="1"/>
  <c r="J43" i="1"/>
  <c r="I43" i="1"/>
  <c r="H43" i="1"/>
  <c r="L42" i="1"/>
  <c r="M42" i="1" s="1"/>
  <c r="K42" i="1"/>
  <c r="J42" i="1"/>
  <c r="I42" i="1"/>
  <c r="H42" i="1"/>
  <c r="J41" i="1"/>
  <c r="K41" i="1" s="1"/>
  <c r="L41" i="1" s="1"/>
  <c r="M41" i="1" s="1"/>
  <c r="I41" i="1"/>
  <c r="H41" i="1"/>
  <c r="K40" i="1"/>
  <c r="L40" i="1" s="1"/>
  <c r="M40" i="1" s="1"/>
  <c r="J40" i="1"/>
  <c r="I40" i="1"/>
  <c r="H40" i="1"/>
  <c r="J39" i="1"/>
  <c r="K39" i="1" s="1"/>
  <c r="L39" i="1" s="1"/>
  <c r="M39" i="1" s="1"/>
  <c r="I39" i="1"/>
  <c r="H39" i="1"/>
  <c r="K38" i="1"/>
  <c r="L38" i="1" s="1"/>
  <c r="M38" i="1" s="1"/>
  <c r="J38" i="1"/>
  <c r="I38" i="1"/>
  <c r="H38" i="1"/>
  <c r="J37" i="1"/>
  <c r="K37" i="1" s="1"/>
  <c r="L37" i="1" s="1"/>
  <c r="M37" i="1" s="1"/>
  <c r="I37" i="1"/>
  <c r="H37" i="1"/>
  <c r="J36" i="1"/>
  <c r="K36" i="1" s="1"/>
  <c r="L36" i="1" s="1"/>
  <c r="M36" i="1" s="1"/>
  <c r="I36" i="1"/>
  <c r="H36" i="1"/>
  <c r="J35" i="1"/>
  <c r="K35" i="1" s="1"/>
  <c r="L35" i="1" s="1"/>
  <c r="M35" i="1" s="1"/>
  <c r="I35" i="1"/>
  <c r="H35" i="1"/>
  <c r="J34" i="1"/>
  <c r="K34" i="1" s="1"/>
  <c r="L34" i="1" s="1"/>
  <c r="M34" i="1" s="1"/>
  <c r="I34" i="1"/>
  <c r="H34" i="1"/>
  <c r="J33" i="1"/>
  <c r="K33" i="1" s="1"/>
  <c r="L33" i="1" s="1"/>
  <c r="M33" i="1" s="1"/>
  <c r="I33" i="1"/>
  <c r="H33" i="1"/>
  <c r="J32" i="1"/>
  <c r="K32" i="1" s="1"/>
  <c r="L32" i="1" s="1"/>
  <c r="M32" i="1" s="1"/>
  <c r="I32" i="1"/>
  <c r="H32" i="1"/>
  <c r="J31" i="1"/>
  <c r="K31" i="1" s="1"/>
  <c r="L31" i="1" s="1"/>
  <c r="M31" i="1" s="1"/>
  <c r="I31" i="1"/>
  <c r="H31" i="1"/>
  <c r="J30" i="1"/>
  <c r="K30" i="1" s="1"/>
  <c r="L30" i="1" s="1"/>
  <c r="M30" i="1" s="1"/>
  <c r="I30" i="1"/>
  <c r="H30" i="1"/>
  <c r="J29" i="1"/>
  <c r="J28" i="1" s="1"/>
  <c r="I29" i="1"/>
  <c r="I28" i="1" s="1"/>
  <c r="H29" i="1"/>
  <c r="J27" i="1"/>
  <c r="I27" i="1"/>
  <c r="K27" i="1" s="1"/>
  <c r="L27" i="1" s="1"/>
  <c r="M27" i="1" s="1"/>
  <c r="H27" i="1"/>
  <c r="K26" i="1"/>
  <c r="L26" i="1" s="1"/>
  <c r="M26" i="1" s="1"/>
  <c r="J26" i="1"/>
  <c r="I26" i="1"/>
  <c r="H26" i="1"/>
  <c r="J25" i="1"/>
  <c r="I25" i="1"/>
  <c r="K25" i="1" s="1"/>
  <c r="L25" i="1" s="1"/>
  <c r="M25" i="1" s="1"/>
  <c r="H25" i="1"/>
  <c r="K24" i="1"/>
  <c r="L24" i="1" s="1"/>
  <c r="M24" i="1" s="1"/>
  <c r="J24" i="1"/>
  <c r="I24" i="1"/>
  <c r="H24" i="1"/>
  <c r="J23" i="1"/>
  <c r="I23" i="1"/>
  <c r="K23" i="1" s="1"/>
  <c r="L23" i="1" s="1"/>
  <c r="M23" i="1" s="1"/>
  <c r="H23" i="1"/>
  <c r="K22" i="1"/>
  <c r="J22" i="1"/>
  <c r="J21" i="1" s="1"/>
  <c r="I22" i="1"/>
  <c r="H22" i="1"/>
  <c r="I21" i="1"/>
  <c r="J20" i="1"/>
  <c r="K20" i="1" s="1"/>
  <c r="L20" i="1" s="1"/>
  <c r="M20" i="1" s="1"/>
  <c r="I20" i="1"/>
  <c r="H20" i="1"/>
  <c r="J19" i="1"/>
  <c r="K19" i="1" s="1"/>
  <c r="L19" i="1" s="1"/>
  <c r="M19" i="1" s="1"/>
  <c r="I19" i="1"/>
  <c r="H19" i="1"/>
  <c r="J18" i="1"/>
  <c r="K18" i="1" s="1"/>
  <c r="L18" i="1" s="1"/>
  <c r="M18" i="1" s="1"/>
  <c r="I18" i="1"/>
  <c r="H18" i="1"/>
  <c r="J17" i="1"/>
  <c r="K17" i="1" s="1"/>
  <c r="L17" i="1" s="1"/>
  <c r="M17" i="1" s="1"/>
  <c r="I17" i="1"/>
  <c r="H17" i="1"/>
  <c r="J16" i="1"/>
  <c r="K16" i="1" s="1"/>
  <c r="L16" i="1" s="1"/>
  <c r="M16" i="1" s="1"/>
  <c r="I16" i="1"/>
  <c r="H16" i="1"/>
  <c r="J15" i="1"/>
  <c r="K15" i="1" s="1"/>
  <c r="L15" i="1" s="1"/>
  <c r="M15" i="1" s="1"/>
  <c r="I15" i="1"/>
  <c r="H15" i="1"/>
  <c r="J14" i="1"/>
  <c r="K14" i="1" s="1"/>
  <c r="L14" i="1" s="1"/>
  <c r="M14" i="1" s="1"/>
  <c r="I14" i="1"/>
  <c r="H14" i="1"/>
  <c r="J13" i="1"/>
  <c r="K13" i="1" s="1"/>
  <c r="L13" i="1" s="1"/>
  <c r="M13" i="1" s="1"/>
  <c r="I13" i="1"/>
  <c r="H13" i="1"/>
  <c r="J12" i="1"/>
  <c r="K12" i="1" s="1"/>
  <c r="L12" i="1" s="1"/>
  <c r="M12" i="1" s="1"/>
  <c r="I12" i="1"/>
  <c r="H12" i="1"/>
  <c r="J11" i="1"/>
  <c r="K11" i="1" s="1"/>
  <c r="L11" i="1" s="1"/>
  <c r="M11" i="1" s="1"/>
  <c r="I11" i="1"/>
  <c r="H11" i="1"/>
  <c r="J10" i="1"/>
  <c r="K10" i="1" s="1"/>
  <c r="L10" i="1" s="1"/>
  <c r="M10" i="1" s="1"/>
  <c r="I10" i="1"/>
  <c r="H10" i="1"/>
  <c r="J9" i="1"/>
  <c r="K9" i="1" s="1"/>
  <c r="L9" i="1" s="1"/>
  <c r="M9" i="1" s="1"/>
  <c r="I9" i="1"/>
  <c r="H9" i="1"/>
  <c r="J8" i="1"/>
  <c r="J7" i="1" s="1"/>
  <c r="I8" i="1"/>
  <c r="I7" i="1" s="1"/>
  <c r="H8" i="1"/>
  <c r="J6" i="1"/>
  <c r="I6" i="1"/>
  <c r="K6" i="1" s="1"/>
  <c r="L6" i="1" s="1"/>
  <c r="M6" i="1" s="1"/>
  <c r="H6" i="1"/>
  <c r="K5" i="1"/>
  <c r="L5" i="1" s="1"/>
  <c r="M5" i="1" s="1"/>
  <c r="J5" i="1"/>
  <c r="I5" i="1"/>
  <c r="H5" i="1"/>
  <c r="J4" i="1"/>
  <c r="I4" i="1"/>
  <c r="K4" i="1" s="1"/>
  <c r="H4" i="1"/>
  <c r="J3" i="1"/>
  <c r="L4" i="1" l="1"/>
  <c r="K3" i="1"/>
  <c r="K21" i="1"/>
  <c r="I121" i="1"/>
  <c r="K122" i="1"/>
  <c r="L127" i="1"/>
  <c r="L132" i="1"/>
  <c r="K131" i="1"/>
  <c r="K8" i="1"/>
  <c r="L22" i="1"/>
  <c r="K29" i="1"/>
  <c r="K43" i="1"/>
  <c r="L43" i="1" s="1"/>
  <c r="M43" i="1" s="1"/>
  <c r="K45" i="1"/>
  <c r="K58" i="1"/>
  <c r="L58" i="1" s="1"/>
  <c r="M58" i="1" s="1"/>
  <c r="K82" i="1"/>
  <c r="L82" i="1" s="1"/>
  <c r="M82" i="1" s="1"/>
  <c r="J79" i="1"/>
  <c r="I96" i="1"/>
  <c r="M67" i="1"/>
  <c r="I3" i="1"/>
  <c r="M57" i="1"/>
  <c r="M56" i="1" s="1"/>
  <c r="I71" i="1"/>
  <c r="L94" i="1"/>
  <c r="K93" i="1"/>
  <c r="J138" i="1"/>
  <c r="K154" i="1"/>
  <c r="L154" i="1" s="1"/>
  <c r="M154" i="1" s="1"/>
  <c r="J150" i="1"/>
  <c r="M72" i="1"/>
  <c r="I44" i="1"/>
  <c r="K62" i="1"/>
  <c r="L62" i="1" s="1"/>
  <c r="M62" i="1" s="1"/>
  <c r="J71" i="1"/>
  <c r="M160" i="1" s="1"/>
  <c r="J96" i="1"/>
  <c r="L137" i="1"/>
  <c r="K136" i="1"/>
  <c r="K138" i="1"/>
  <c r="L139" i="1"/>
  <c r="K97" i="1"/>
  <c r="K101" i="1"/>
  <c r="L101" i="1" s="1"/>
  <c r="M101" i="1" s="1"/>
  <c r="K105" i="1"/>
  <c r="L105" i="1" s="1"/>
  <c r="M105" i="1" s="1"/>
  <c r="K109" i="1"/>
  <c r="L109" i="1" s="1"/>
  <c r="M109" i="1" s="1"/>
  <c r="K113" i="1"/>
  <c r="L113" i="1" s="1"/>
  <c r="M113" i="1" s="1"/>
  <c r="K117" i="1"/>
  <c r="L117" i="1" s="1"/>
  <c r="M117" i="1" s="1"/>
  <c r="K135" i="1"/>
  <c r="J145" i="1"/>
  <c r="K69" i="1"/>
  <c r="K75" i="1"/>
  <c r="K80" i="1"/>
  <c r="K84" i="1"/>
  <c r="L84" i="1" s="1"/>
  <c r="M84" i="1" s="1"/>
  <c r="K88" i="1"/>
  <c r="L88" i="1" s="1"/>
  <c r="M88" i="1" s="1"/>
  <c r="K92" i="1"/>
  <c r="L92" i="1" s="1"/>
  <c r="M92" i="1" s="1"/>
  <c r="K130" i="1"/>
  <c r="L130" i="1" s="1"/>
  <c r="M130" i="1" s="1"/>
  <c r="K142" i="1"/>
  <c r="L142" i="1" s="1"/>
  <c r="M142" i="1" s="1"/>
  <c r="K146" i="1"/>
  <c r="K151" i="1"/>
  <c r="L158" i="1"/>
  <c r="I66" i="1"/>
  <c r="L80" i="1" l="1"/>
  <c r="K79" i="1"/>
  <c r="L151" i="1"/>
  <c r="K150" i="1"/>
  <c r="L75" i="1"/>
  <c r="K71" i="1"/>
  <c r="L56" i="1"/>
  <c r="K56" i="1"/>
  <c r="L21" i="1"/>
  <c r="M22" i="1"/>
  <c r="M21" i="1" s="1"/>
  <c r="M127" i="1"/>
  <c r="M126" i="1" s="1"/>
  <c r="L126" i="1"/>
  <c r="L157" i="1"/>
  <c r="M158" i="1"/>
  <c r="M157" i="1" s="1"/>
  <c r="L131" i="1"/>
  <c r="M132" i="1"/>
  <c r="M131" i="1" s="1"/>
  <c r="L146" i="1"/>
  <c r="K145" i="1"/>
  <c r="L69" i="1"/>
  <c r="K66" i="1"/>
  <c r="L97" i="1"/>
  <c r="K96" i="1"/>
  <c r="L136" i="1"/>
  <c r="M137" i="1"/>
  <c r="M136" i="1" s="1"/>
  <c r="L93" i="1"/>
  <c r="M94" i="1"/>
  <c r="M93" i="1" s="1"/>
  <c r="M159" i="1"/>
  <c r="M161" i="1" s="1"/>
  <c r="K44" i="1"/>
  <c r="L45" i="1"/>
  <c r="K7" i="1"/>
  <c r="L8" i="1"/>
  <c r="K126" i="1"/>
  <c r="L135" i="1"/>
  <c r="K134" i="1"/>
  <c r="K28" i="1"/>
  <c r="L29" i="1"/>
  <c r="M139" i="1"/>
  <c r="M138" i="1" s="1"/>
  <c r="L138" i="1"/>
  <c r="L122" i="1"/>
  <c r="K121" i="1"/>
  <c r="L3" i="1"/>
  <c r="M4" i="1"/>
  <c r="M3" i="1" s="1"/>
  <c r="L150" i="1" l="1"/>
  <c r="M151" i="1"/>
  <c r="M150" i="1" s="1"/>
  <c r="M8" i="1"/>
  <c r="M7" i="1" s="1"/>
  <c r="L7" i="1"/>
  <c r="M69" i="1"/>
  <c r="M66" i="1" s="1"/>
  <c r="L66" i="1"/>
  <c r="M97" i="1"/>
  <c r="M96" i="1" s="1"/>
  <c r="L96" i="1"/>
  <c r="M135" i="1"/>
  <c r="M134" i="1" s="1"/>
  <c r="L134" i="1"/>
  <c r="M45" i="1"/>
  <c r="M44" i="1" s="1"/>
  <c r="L44" i="1"/>
  <c r="M146" i="1"/>
  <c r="M145" i="1" s="1"/>
  <c r="L145" i="1"/>
  <c r="L121" i="1"/>
  <c r="M122" i="1"/>
  <c r="M121" i="1" s="1"/>
  <c r="M29" i="1"/>
  <c r="M28" i="1" s="1"/>
  <c r="L28" i="1"/>
  <c r="M162" i="1" s="1"/>
  <c r="M163" i="1" s="1"/>
  <c r="M75" i="1"/>
  <c r="M71" i="1" s="1"/>
  <c r="L71" i="1"/>
  <c r="L79" i="1"/>
  <c r="M80" i="1"/>
  <c r="M79" i="1" s="1"/>
</calcChain>
</file>

<file path=xl/sharedStrings.xml><?xml version="1.0" encoding="utf-8"?>
<sst xmlns="http://schemas.openxmlformats.org/spreadsheetml/2006/main" count="580" uniqueCount="444">
  <si>
    <t>PLANILHA ORÇAMENTÁRIA FORMAÇÃO DE PREÇOS
REFORMA GERAL 2023
FÓRUM ELEITORAL DE SANTA FÉ</t>
  </si>
  <si>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</si>
  <si>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</si>
  <si>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</si>
  <si>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</si>
  <si>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</si>
  <si>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</si>
  <si>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</si>
  <si>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</si>
  <si>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</si>
  <si>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</si>
  <si>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</si>
  <si>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</si>
  <si>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</si>
  <si>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</si>
  <si>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</si>
  <si>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</si>
  <si>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</si>
  <si>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</si>
  <si>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</si>
  <si>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</si>
  <si>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74209/001</t>
  </si>
  <si>
    <t>PLACA DE OBRA EM CHAPA DE ACO GALVANIZADO</t>
  </si>
  <si>
    <t xml:space="preserve"> M2 </t>
  </si>
  <si>
    <t>1.3</t>
  </si>
  <si>
    <t>REF.: SUDECAP 01.09.01</t>
  </si>
  <si>
    <t>MOBILIZAÇÃO DE CONTAINER</t>
  </si>
  <si>
    <t>2</t>
  </si>
  <si>
    <t>ACESSIBILIDADE EXTERNA</t>
  </si>
  <si>
    <t>2.1</t>
  </si>
  <si>
    <t>PASSEIO PÚBLICO - LIMPEZA MANUAL DE VEGETAÇÃO EM TERRENO COM ENXADA.AF_05/2018</t>
  </si>
  <si>
    <t>2.2</t>
  </si>
  <si>
    <t>PASSEIO PÚBLICO - APLICAÇÃO DE LONA PLÁSTICA PARA EXECUÇÃO DE PAVIMENTOS DE CONCRETO. AF_04/2022</t>
  </si>
  <si>
    <t>2.3</t>
  </si>
  <si>
    <t>PASSEIO PÚBLICO - EXECUÇÃO DE PASSEIO (CALÇADA) OU PISO DE CONCRETO COM CONCRETO MOLDADO IN LOCO, USINADO, ACABAMENTO CONVENCIONAL, ESPESSURA 6 CM, ARMADO. AF_08/2022</t>
  </si>
  <si>
    <t>2.4</t>
  </si>
  <si>
    <t>REF 101094 + ORSE 13914</t>
  </si>
  <si>
    <t>PASSEIO PÚBLICO - PISO PODOTÁTIL, DIRECIONAL OU ALERTA, 25X25CM, DE CONCRETO, COR VERMELHA, CONFORME NBR:9050:2020. APLICADO COM ARGAMASSA INDUSTRIALIZADA AC-III, INCLUSIVE REGULARIZAÇÃO DA BASE.</t>
  </si>
  <si>
    <t>M</t>
  </si>
  <si>
    <t>2.5</t>
  </si>
  <si>
    <t>REF. SETOP PIS-JUN-005</t>
  </si>
  <si>
    <t>PASSEIO PÚBLICO - APLICAÇÃO DE SELANTE, PU-30, EM JUNTA DE DILAÇÃO, DIMENSÃO 5X10 MM, FATOR DE FORMA 1:2, INCLUSIVE DELIMITADOR DE PROFUNDIDADE</t>
  </si>
  <si>
    <t>2.6</t>
  </si>
  <si>
    <t>REF. CPOS 11.20.050</t>
  </si>
  <si>
    <t>PÁTIO INTERNO - CORTE DE PISO, COM SERRA DE DISCO DIAMANTADO PARA PISOS</t>
  </si>
  <si>
    <t>2.7</t>
  </si>
  <si>
    <t>PÁTIO INTERNO - DEMOLIÇÃO DE LAJES, DE FORMA MECANIZADA COM MARTELETE, SEM REAPROVEITAMENTO. AF_12/2017</t>
  </si>
  <si>
    <t xml:space="preserve"> M3 </t>
  </si>
  <si>
    <t>2.8</t>
  </si>
  <si>
    <t>REF 101094 + ORSE 13917</t>
  </si>
  <si>
    <t>PÁTIO INTERNO - PISO PODOTÁTIL, DIRECIONAL OU ALERTA, 40X40CM, DE CONCRETO, COR VERMELHA, CONFORME NBR:9050:2020. APLICADO COM ARGAMASSA INDUSTRIALIZADA AC-III, INCLUSIVE REGULARIZAÇÃO DA BASE.</t>
  </si>
  <si>
    <t>2.9</t>
  </si>
  <si>
    <t>REF. ORSE - 7319</t>
  </si>
  <si>
    <t>PÁTIO INTERNO - SINALIZAÇÃO VERTICAL PARA PCD, PLACA METÁLICA 50X70CM, ESTACIONAMENTO RESERVADO. PCD E IDOSO</t>
  </si>
  <si>
    <t>2.10</t>
  </si>
  <si>
    <t>REF. ORSE - 799</t>
  </si>
  <si>
    <t>PÁTIO INTERNO - POSTE EM TUBO DE AÇO GALVANIZADO, PESADO, D=2" (50MM), ALTURA ÚTIL=2,50M, ALTURA TOTAL=3,20M</t>
  </si>
  <si>
    <t>2.11</t>
  </si>
  <si>
    <t>REF. CPOS 54.20.040</t>
  </si>
  <si>
    <t>BATE-RODAS EM CONCRETO PRÉ-MOLDADO</t>
  </si>
  <si>
    <t>2.12</t>
  </si>
  <si>
    <t>PINTURA DE PISO COM TINTA ACRÍLICA, APLICAÇÃO MANUAL, 2 DEMÃOS, INCLUSO FUNDO PREPARADOR. AF_05/2021</t>
  </si>
  <si>
    <t>2.13</t>
  </si>
  <si>
    <t>PINTURA DE SÍMBOLOS E TEXTOS COM TINTA ACRÍLICA, DEMARCAÇÃO COM FITA ADESIVA E APLICAÇÃO COM ROLO. AF_05/2021</t>
  </si>
  <si>
    <t>3</t>
  </si>
  <si>
    <t>ACESSIBILIDADE INTERNA</t>
  </si>
  <si>
    <t>3.1</t>
  </si>
  <si>
    <t>REF ORSE 32 + 2451</t>
  </si>
  <si>
    <t>C.A.E. - REMOÇÃO DE PISO TÁTIL DE BORRACHA, INCLUSIVE LIMPEZA COMPLETA DO PISO</t>
  </si>
  <si>
    <t>3.2</t>
  </si>
  <si>
    <t>REF.:  SETOP PIS-TAT-015</t>
  </si>
  <si>
    <t>C.A.E. - PISO TÁTIL DE BORRACHA, DIRECIONAL E/OU ALERTA, ASSENTADO COM COLA, E=5 MM, COR AZUL. DIMENSÃO 25X25CM. FORNECIMENTO E INSTALAÇÃO.</t>
  </si>
  <si>
    <t>3.3</t>
  </si>
  <si>
    <t>REF. 87663</t>
  </si>
  <si>
    <t>BEBEDOURO - REMOÇÃO DE BEBEDOURO, DE FORMA MANUAL, COM REAPROVEITAMENTO</t>
  </si>
  <si>
    <t>3.4</t>
  </si>
  <si>
    <t>REF. SINAPI 86902</t>
  </si>
  <si>
    <t>BEBEDOURO - BEBEDOURO SUSPENSO. APENAS INSTALAÇÃO</t>
  </si>
  <si>
    <t>3.5</t>
  </si>
  <si>
    <t>MÓDULO DE REFERÊNCIA - REMOÇÃO DE MÓDULO DE REFERÊNCIA EM ADESIVO, INCLUSIVE LIMPEZA COMPLETA DO PISO</t>
  </si>
  <si>
    <t>3.6</t>
  </si>
  <si>
    <t>REF.: CPOS 30.06.122 + COTAÇÃO</t>
  </si>
  <si>
    <t>4</t>
  </si>
  <si>
    <t>SANITÁRIOS C.A.E.</t>
  </si>
  <si>
    <t>4.1</t>
  </si>
  <si>
    <t>REF. 97666</t>
  </si>
  <si>
    <t>REMOÇÃO DE BARRAS, DE FORMA MANUAL, COM REAPROVEITAMENTO</t>
  </si>
  <si>
    <t>4.2</t>
  </si>
  <si>
    <t>REF. ORSE - 8492</t>
  </si>
  <si>
    <t>REINSTALAÇÃO DE BARRA DE APOIO EM INOX POLIDO</t>
  </si>
  <si>
    <t>4.3</t>
  </si>
  <si>
    <t>REF.: 100868 + COTAÇÃO (2)</t>
  </si>
  <si>
    <t>PORTAS - BARRA DE APOIO RETA, EM ACO INOX POLIDO, COMPRIMENTO 40 CM,  FIXADA NA PAREDE - FORNECIMENTO E INSTALAÇÃO. CONFORME NBR 9050:2020</t>
  </si>
  <si>
    <t>4.4</t>
  </si>
  <si>
    <t>REF SIURB 076051</t>
  </si>
  <si>
    <t>PORTAS - RETIRADA DE FECHADURAS, FECHOS OU TARGETAS DE SOBREPOR</t>
  </si>
  <si>
    <t>4.5</t>
  </si>
  <si>
    <t>REF. SINAPI - 91304 + COTAÇÃO</t>
  </si>
  <si>
    <t>PORTAS - FECHADURA DE EMBUTIR COM CILINDRO, PARA BANHEIRO, COMPLETA, ACABAMENTO CROMADO COM ROSETA, INCLUSO EXECUÇÃO DE FURO - FORNECIMENTO E INSTALAÇÃO, REF. SOPRANO HÓRUS, ALAVANCA 120MM</t>
  </si>
  <si>
    <t>4.6</t>
  </si>
  <si>
    <t>TORNEIRA - REMOÇÃO DE METAIS SANITÁRIOS, DE FORMA MANUAL, COM REAPROVEITAMENTO.</t>
  </si>
  <si>
    <t>4.7</t>
  </si>
  <si>
    <t>REF ORSE 12209</t>
  </si>
  <si>
    <t>TORNEIRA - INSTALAÇÃO DE TORNEIRA, COM REAPROVEITAMENTO DO MATERIAL</t>
  </si>
  <si>
    <t>un</t>
  </si>
  <si>
    <t>4.8</t>
  </si>
  <si>
    <t>SUBSTITUIÇÃO DOS INTERRUPTORES - REMOÇÃO DE INTERRUPTORES/TOMADAS ELÉTRICAS, DE FORMA MANUAL, SEM REAPROVEITAMENTO. AF_12/2017</t>
  </si>
  <si>
    <t>4.9</t>
  </si>
  <si>
    <t>SUBSTITUIÇÃO DOS INTERRUPTORES - SENSOR DE PRESENÇA SEM FOTOCÉLULA, FIXAÇÃO EM PAREDE - FORNECIMENTO E INSTALAÇÃO. AF_02/2020</t>
  </si>
  <si>
    <t>4.10</t>
  </si>
  <si>
    <t>REF. SINAPI - 99635 (2)</t>
  </si>
  <si>
    <t>VÁLVULAS DE DESCARGA - REMOÇÃO DE VÁLVULA DE DESCARGA</t>
  </si>
  <si>
    <t>4.11</t>
  </si>
  <si>
    <t>REF SBC 202329</t>
  </si>
  <si>
    <t>VÁLVULAS DE DESCARGA - ACABAMENTO PARA VALVULA DE DESCARGA P/PCD ECO CONFORTO HYDRA</t>
  </si>
  <si>
    <t>4.12</t>
  </si>
  <si>
    <t>REF. ORSE - 10334 + COTAÇÃO (2)</t>
  </si>
  <si>
    <t>SINALIZAÇÃO E ACESSÓRIOS - SINALIZAÇÃO PARA DEFICIENTES - PLACA EM BRAILLE - EM ACRÍLICO, DIM: 20 X 8 CM - ALARMES DOS BANHEIROS (VASO E PORTA)</t>
  </si>
  <si>
    <t>4.13</t>
  </si>
  <si>
    <t>REF.: CPOS 44.03.090</t>
  </si>
  <si>
    <t>SINALIZAÇÃO E ACESSÓRIOS - CABIDE CROMADO PARA BANHEIRO - FORNECIMENTO E INSTALAÇÃO</t>
  </si>
  <si>
    <t>4.14</t>
  </si>
  <si>
    <t>REF.: IOPES 210210 + SBC 11460</t>
  </si>
  <si>
    <t>SINALIZAÇÃO E ACESSÓRIOS - PRATELEIRA (PORTA-OBJETO) EM GRANITO CINZA ANDORINHA, E=2CM, FIXAÇÃO COM MÃOS FRANCESAS. PROFUNDIDADE 20CM. COMPRIMENTO 30CM. FORNECIMENTO E INSTALAÇÃO</t>
  </si>
  <si>
    <t>4.15</t>
  </si>
  <si>
    <t>REF. ORSE 7360 + FDE 2.66.40 E 2.67.48</t>
  </si>
  <si>
    <t>BATE MACA DE 900X400MM EM CHAPA DE AÇO INOX 304, E= 1,30MM, POLIDO, DOTADO DE 4 FUROS E PARAFUSOS INOX AUTO ATARRACHANTES, FORNECIMENTO E INSTALAÇÃO</t>
  </si>
  <si>
    <t>5</t>
  </si>
  <si>
    <t>PREVENÇÃO CONTRA INCÊNDIO E PÂNICO</t>
  </si>
  <si>
    <t>5.1</t>
  </si>
  <si>
    <t>REF.: ORSE 9848 + ORSE 10883 + CPOS 47.20.070</t>
  </si>
  <si>
    <t>ABRIGO GLP - NPT 028 - ADEQUAÇÃO DE INSTALAÇÃO DE GÁS GLP, COM FORNECIMENTO E INSTALAÇÃO DE REGISTRO DE CORTE INTERNO E EXTERNO, REGULADOR COM MANOMETRO, MANGUEIRA FLEXIVEL E ABRAÇADEIRAS METÁLICAS</t>
  </si>
  <si>
    <t>5.2</t>
  </si>
  <si>
    <t>REF.: ORSE 12760</t>
  </si>
  <si>
    <t>ABRIGO GLP - NPT 028 - EXECUÇÃO DE TESTE DE ESTANQUEIDADE EM REDE INTERNA DE GÁS (1 PONTO), COM EMISSÃO DE LAUDO E ART</t>
  </si>
  <si>
    <t>5.3</t>
  </si>
  <si>
    <t>ABRIGO GLP - NPT 028 - TUBO DE AÇO GALVANIZADO COM COSTURA, CLASSE MÉDIA, CONEXÃO ROSQUEADA, DN 15 (1/2"), INSTALADO EM RAMAIS E SUB-RAMAIS DE GÁS - FORNECIMENTO E INSTALAÇÃO. AF_10/2020</t>
  </si>
  <si>
    <t>5.4</t>
  </si>
  <si>
    <t>ABRIGO GLP - NPT 028 - FIXAÇÃO DE TUBOS VERTICAIS DE PPR DIÂMETROS MENORES OU IGUAIS A 40 MM COM ABRAÇADEIRA METÁLICA RÍGIDA TIPO D 1/2", FIXADA EM PERFILADO EM ALVENARIA. AF_05/2015</t>
  </si>
  <si>
    <t>5.5</t>
  </si>
  <si>
    <t>REF ORSE 12104</t>
  </si>
  <si>
    <t>ABRIGO GLP - NPT 028 - PORTA DE FERRO DE ABRIR TIPO GRADE PARA ABRIGO DE GÁS, INCLUSIVE REQUADRO, FERROLHO, DOBRADIÇAS E FECHADURAS</t>
  </si>
  <si>
    <t>5.6</t>
  </si>
  <si>
    <t>ABRIGO GLP - NPT 028 - PORTA CADEADO ZINCADO OXIDADO PRETO COM CADEADO DE AÇO INOX, LARGURA DE *50* MM. AF_12/2019. INCLUSIVE CADEADO</t>
  </si>
  <si>
    <t>5.7</t>
  </si>
  <si>
    <t>REF.: SUDECAP 10.90.20</t>
  </si>
  <si>
    <t>ABRIGO GLP - NPT 028 - FORNECIMENTO E INSTALAÇÃO DE ABRIGO PARA EXTINTOR INCENDIO CH18 60X40X30 CM</t>
  </si>
  <si>
    <t>5.8</t>
  </si>
  <si>
    <t>REF. SINAPI 72554 (1)</t>
  </si>
  <si>
    <t>ABRIGO GLP - NPT 028 - INSTALAÇÃO DE EXTINTOR</t>
  </si>
  <si>
    <t>5.9</t>
  </si>
  <si>
    <t>REF. ORSE 12137 + SINAPI 37557</t>
  </si>
  <si>
    <t>SINALIZAÇÃO DE EMERGÊNCIA - NPT 020 - PLACA DE SINALIZACAO DE SEGURANCA CONTRA INCENDIO, FOTOLUMINESCENTE, QUADRADA, *14 X 14* CM, EM PVC *2* MM ANTI-CHAMAS. SIMBOLO CONFORME CBMPR NPT020 - CODIGO E5</t>
  </si>
  <si>
    <t>5.10</t>
  </si>
  <si>
    <t>REF. ORSE 12137 + SINAPI 37557 (6)</t>
  </si>
  <si>
    <t>SINALIZAÇÃO DE EMERGÊNCIA - NPT 020 - PLACA DE SINALIZACAO DE SEGURANCA CONTRA INCENDIO, FOTOLUMINESCENTE, CIRCULAR, *14* CM, EM PVC *2* MM ANTI-CHAMAS. SIMBOLO CONFORME CBMPR NPT020 - CODIGO P2</t>
  </si>
  <si>
    <t>5.11</t>
  </si>
  <si>
    <t>REF. ORSE 12137 + SINAPI 37557 (5)</t>
  </si>
  <si>
    <t>SINALIZAÇÃO DE EMERGÊNCIA - NPT 020 - PLACA DE SINALIZACAO DE SEGURANCA CONTRA INCENDIO, FOTOLUMINESCENTE, CIRCULAR, *14* CM, EM PVC *2* MM ANTI-CHAMAS. SIMBOLO CONFORME CBMPR NPT020 - CODIGO P1</t>
  </si>
  <si>
    <t>6</t>
  </si>
  <si>
    <t>TRINCAS E FISSURAS</t>
  </si>
  <si>
    <t>6.1</t>
  </si>
  <si>
    <t>DML E DEPÓSITO (ARQUIVO) - TRATAMENTO B - DEMOLIÇÃO DE ARGAMASSAS, DE FORMA MANUAL, SEM REAPROVEITAMENTO. AF_12/2017</t>
  </si>
  <si>
    <t>6.2</t>
  </si>
  <si>
    <t>REF.: SINAPI 97622</t>
  </si>
  <si>
    <t>DML E DEPÓSITO (ARQUIVO) - TRATAMENTO B - ESCARIFICAÇÃO DA FISSURA. EM "V". TRATAMENTO DA TRINCA</t>
  </si>
  <si>
    <t>6.3</t>
  </si>
  <si>
    <t>REF.: JUN-DIL-005 + SINAPI 142</t>
  </si>
  <si>
    <t>DML E DEPÓSITO (ARQUIVO) - TRATAMENTO B - APLICAÇÃO DE SELANTE (MASTIQUE ELASTICO) PU 40 INCOLOR.</t>
  </si>
  <si>
    <t>6.4</t>
  </si>
  <si>
    <t>REF SETOP PIS-FAI-005</t>
  </si>
  <si>
    <t>DML E DEPÓSITO (ARQUIVO) - TRATAMENTO B - APLICAÇÃO DE SILVER TAPE 45MM EM RECUPERAÇÃO DE FISSURAS, INCLUSIVE FORNECIMENTO</t>
  </si>
  <si>
    <t>6.5</t>
  </si>
  <si>
    <t>REF CPOS 14.40.090</t>
  </si>
  <si>
    <t>DML E DEPÓSITO (ARQUIVO) - TRATAMENTO B - TELA GALVANIZADA PARA FIXAÇÃO DE ALVENARIA COM DIMENSÃO DE 12X50CM</t>
  </si>
  <si>
    <t>6.6</t>
  </si>
  <si>
    <t>DML E DEPÓSITO (ARQUIVO) - TRATAMENTO B - CHAPISCO APLICADO EM ALVENARIA (SEM PRESENÇA DE VÃOS) E ESTRUTURAS DE CONCRETO DE FACHADA, COM ROLO PARA TEXTURA ACRÍLICA.  ARGAMASSA TRAÇO 1:4 E EMULSÃO POLIMÉRICA (ADESIVO) COM PREPARO MANUAL. AF_06/2014</t>
  </si>
  <si>
    <t>6.7</t>
  </si>
  <si>
    <t>REF 87535</t>
  </si>
  <si>
    <t>6.8</t>
  </si>
  <si>
    <t>C.A.E. E CARTÓRIOS - TRATAMENTO A - ESCARIFICAÇÃO DA FISSURA. EM "V". TRATAMENTO DA TRINCA</t>
  </si>
  <si>
    <t>6.9</t>
  </si>
  <si>
    <t>C.A.E. E CARTÓRIOS - TRATAMENTO A - APLICAÇÃO DE SELANTE (MASTIQUE ELASTICO) PU 40 INCOLOR.</t>
  </si>
  <si>
    <t>7</t>
  </si>
  <si>
    <t>TOLDOS</t>
  </si>
  <si>
    <t>7.1</t>
  </si>
  <si>
    <t>REF ORSE 4866</t>
  </si>
  <si>
    <t>TOLDO DA COPA - REMOÇÃO DE TOLDO</t>
  </si>
  <si>
    <t>7.2</t>
  </si>
  <si>
    <t>COTAÇÃO 335</t>
  </si>
  <si>
    <t>TOLDO DA COPA - COBERTURA SUSPENSA - TOLDO - EM VIDRO TEMPERADO 8MM FUMÊ. COM ESTRUTURA EM ALUMÍNIO PINTADA NA COR BRANCA. FIXAÇÃO EM ALVENARIA OU CONCRETO. COM ÁREA EM PLANTA MENOR QUE 5M². FORNECIMENTO E INSTALAÇÃO COMPLETA</t>
  </si>
  <si>
    <t>7.3</t>
  </si>
  <si>
    <t>TOLDO DEPÓSITO DE URNAS E C.A.E - REMOÇÃO DE TOLDO</t>
  </si>
  <si>
    <t>7.4</t>
  </si>
  <si>
    <t>COTAÇÃO 334</t>
  </si>
  <si>
    <t>TOLDO DEPÓSITO DE URNAS E C.A.E - COBERTURA SUSPENSA - TOLDO - EM VIDRO TEMPERADO 8MM FUMÊ. COM ESTRUTURA EM ALUMÍNIO PINTADA NA COR BRANCA. FIXAÇÃO EM ALVENARIA OU CONCRETO. COM ÁREA EM PLANTA ACIMA DE 5M². FORNECIMENTO E INSTALAÇÃO COMPLETA</t>
  </si>
  <si>
    <t>8</t>
  </si>
  <si>
    <t>DRENOS DO AR CONDICIONADO</t>
  </si>
  <si>
    <t>8.1</t>
  </si>
  <si>
    <t>RASGO EM CONTRAPISO PARA RAMAIS/ DISTRIBUIÇÃO COM DIÂMETROS MENORES OU IGUAIS A 40 MM. AF_05/2015</t>
  </si>
  <si>
    <t>8.2</t>
  </si>
  <si>
    <t>REF.: SINAPI 89865 + 37455</t>
  </si>
  <si>
    <t>MANGUEIRA FLEXIVEL TRANSPARENTE PARA DRENO DE AR CONDICIONADO - FORNECIMENTO E INSTALAÇÃO.</t>
  </si>
  <si>
    <t>8.3</t>
  </si>
  <si>
    <t>TUBO, PVC, SOLDÁVEL, DN 25MM, INSTALADO EM DRENO DE AR-CONDICIONADO - FORNECIMENTO E INSTALAÇÃO. AF_08/2022</t>
  </si>
  <si>
    <t>8.4</t>
  </si>
  <si>
    <t>LUVA, PVC, SOLDÁVEL, DN 25MM, INSTALADO EM DRENO DE AR-CONDICIONADO - FORNECIMENTO E INSTALAÇÃO. AF_08/2022</t>
  </si>
  <si>
    <t>8.5</t>
  </si>
  <si>
    <t>JOELHO 90 GRAUS, PVC, SOLDÁVEL, DN 25MM, INSTALADO EM DRENO DE AR-CONDICIONADO - FORNECIMENTO E INSTALAÇÃO. AF_08/2022</t>
  </si>
  <si>
    <t>8.6</t>
  </si>
  <si>
    <t>FIXAÇÃO DE TUBOS VERTICAIS DE PPR DIÂMETROS MENORES OU IGUAIS A 40 MM COM ABRAÇADEIRA METÁLICA RÍGIDA TIPO D 1/2", FIXADA EM PERFILADO EM ALVENARIA. AF_05/2015</t>
  </si>
  <si>
    <t>8.7</t>
  </si>
  <si>
    <t>CHUMBAMENTO LINEAR EM CONTRAPISO PARA RAMAIS/DISTRIBUIÇÃO COM DIÂMETROS MENORES OU IGUAIS A 40 MM. AF_05/2015</t>
  </si>
  <si>
    <t>9</t>
  </si>
  <si>
    <t>JANELAS</t>
  </si>
  <si>
    <t>9.1</t>
  </si>
  <si>
    <t>REF. SBC 023310</t>
  </si>
  <si>
    <t>REMOÇÃO DE GRADES DE FERRO EM JANELAS. COM REAPROVEITAMENTO</t>
  </si>
  <si>
    <t>9.2</t>
  </si>
  <si>
    <t>REMOÇÃO DE JANELAS, DE FORMA MANUAL, COM REAPROVEITAMENTO.</t>
  </si>
  <si>
    <t>9.3</t>
  </si>
  <si>
    <t>REF CPOS 03.09.060</t>
  </si>
  <si>
    <t>REMOÇÃO DE SELANTE EM JANELAS</t>
  </si>
  <si>
    <t>9.4</t>
  </si>
  <si>
    <t>PEITORIL LINEAR EM GRANITO OU MÁRMORE, L = 15CM, COMPRIMENTO DE ATÉ 2M, ASSENTADO COM ARGAMASSA 1:6 COM ADITIVO. AF_11/2020</t>
  </si>
  <si>
    <t>9.5</t>
  </si>
  <si>
    <t>APLICAÇÃO DE SELANTE (MASTIQUE ELASTICO) PU 40 INCOLOR. EM TODAS AS JANELAS. PERIMETRO INFERIOR EXTERNO</t>
  </si>
  <si>
    <t>9.6</t>
  </si>
  <si>
    <t>REF. SBC 023310 (3)</t>
  </si>
  <si>
    <t>REINSTALAÇÃO DE GRADES DE FERRO EM JANELAS</t>
  </si>
  <si>
    <t>9.7</t>
  </si>
  <si>
    <t>JANELA DE ALUMÍNIO DE CORRER COM 4 FOLHAS PARA VIDROS, COM VIDROS, BATENTE, ACABAMENTO COM ACETATO OU BRILHANTE E FERRAGENS. EXCLUSIVE ALIZAR E CONTRAMARCO. FORNECIMENTO E INSTALAÇÃO. AF_12/2019</t>
  </si>
  <si>
    <t>9.8</t>
  </si>
  <si>
    <t>VIGIA NOTURNO COM ENCARGOS COMPLEMENTARES</t>
  </si>
  <si>
    <t>H</t>
  </si>
  <si>
    <t>9.9</t>
  </si>
  <si>
    <t>REF SBC 020026</t>
  </si>
  <si>
    <t>TAPUME EM CHAPA COMPENSADO-REAPROVEITAMENTO 20 VEZES</t>
  </si>
  <si>
    <t>9.10</t>
  </si>
  <si>
    <t>REMOÇÃO DE TAPUME/ CHAPAS METÁLICAS E DE MADEIRA, DE FORMA MANUAL, SEM REAPROVEITAMENTO. AF_12/2017</t>
  </si>
  <si>
    <t>9.11</t>
  </si>
  <si>
    <t>PELÍCULA EM PORTAS E JANELAS - LIMPEZA DE PORTA INTEIRAMENTE DE VIDRO. AF_04/2019</t>
  </si>
  <si>
    <t>9.12</t>
  </si>
  <si>
    <t>PELÍCULA EM PORTAS E JANELAS - LIMPEZA DE JANELA INTEIRAMENTE DE VIDRO. AF_04/2019</t>
  </si>
  <si>
    <t>9.13</t>
  </si>
  <si>
    <t>REF. SEINFRA C1873</t>
  </si>
  <si>
    <t>PELÍCULA EM PORTAS E JANELAS - PELÍCULA DE INSULFILM - APLICADA EM PORTAS E JANELAS. FORNECIMENTO E INSTALAÇÃO</t>
  </si>
  <si>
    <t>10</t>
  </si>
  <si>
    <t>CAIXAS DE INSPEÇÃO</t>
  </si>
  <si>
    <t>10.1</t>
  </si>
  <si>
    <t>REF. EMBASA 503116</t>
  </si>
  <si>
    <t>TAMPA CONCRETO PREMOLDADO FCK=15,0 MPA E=10 CM</t>
  </si>
  <si>
    <t>10.2</t>
  </si>
  <si>
    <t>REF EMBASA 251407</t>
  </si>
  <si>
    <t>LIMPEZA CAIXA DE INSPECAO</t>
  </si>
  <si>
    <t>11</t>
  </si>
  <si>
    <t>ELÉTRICA</t>
  </si>
  <si>
    <t>11.1</t>
  </si>
  <si>
    <t>ADAPTAÇÃO DAS TOMADAS DE PISO CAE - REMOÇÃO DE INTERRUPTORES/TOMADAS ELÉTRICAS, DE FORMA MANUAL, SEM REAPROVEITAMENTO. AF_12/2017</t>
  </si>
  <si>
    <t>11.2</t>
  </si>
  <si>
    <t>ADAPTAÇÃO DAS TOMADAS DE PISO CAE - CABO ELETRÔNICO CATEGORIA 6, INSTALADO EM EDIFICAÇÃO INSTITUCIONAL - FORNECIMENTO E INSTALAÇÃO. AF_11/2019</t>
  </si>
  <si>
    <t>11.3</t>
  </si>
  <si>
    <t>ADAPTAÇÃO DAS TOMADAS DE PISO CAE - CABO DE COBRE FLEXÍVEL ISOLADO, 2,5 MM², ANTI-CHAMA 0,6/1,0 KV, PARA CIRCUITOS TERMINAIS - FORNECIMENTO E INSTALAÇÃO. AF_12/2015</t>
  </si>
  <si>
    <t>11.4</t>
  </si>
  <si>
    <t>REF. 91863 + 2504</t>
  </si>
  <si>
    <t>ADAPTAÇÃO DAS TOMADAS DE PISO CAE - ELETRODUTO FLEXIVEL, EM ACO GALVANIZADO, REVESTIDO EXTERNAMENTE COM PVC PRETO, DIAMETRO EXTERNO DE 25 MM (3/4"), TIPO SEALTUBO  PARA TOMADAS NAS MESAS DOS GUICHÊS.</t>
  </si>
  <si>
    <t>11.5</t>
  </si>
  <si>
    <t>REF. CPOS - 61.15.020 + SINAPI 12147</t>
  </si>
  <si>
    <t>ADAPTAÇÃO DAS TOMADAS DE PISO CAE - FORNECIMENTO E INSTALAÇÃO DE TOMADA SIMPLES DE SOBREPOR 2P+T, 250V, CONJUNTO CAIXA + MODULO</t>
  </si>
  <si>
    <t>11.6</t>
  </si>
  <si>
    <t>ADAPTAÇÃO DAS TOMADAS DE PISO CAE - ESPELHO 4""x4"" PLACA ALUMINIO ESCOVADO</t>
  </si>
  <si>
    <t>11.7</t>
  </si>
  <si>
    <t>ADAPTAÇÃO DAS TOMADAS DE PISO CAE - REMOÇÃO DE CABOS ELÉTRICOS, DE FORMA MANUAL, SEM REAPROVEITAMENTO. AF_12/2017</t>
  </si>
  <si>
    <t>11.8</t>
  </si>
  <si>
    <t>REF SETOP CAB-TOM-011</t>
  </si>
  <si>
    <t>ADAPTAÇÃO DAS TOMADAS DE PISO CAE - FORNECIMENTO E INSTALAÇÃO DE TOMADA DE SOBREPOR RJ45, CONJUNTO CAIXA + MÓDULO</t>
  </si>
  <si>
    <t>CJ</t>
  </si>
  <si>
    <t>11.9</t>
  </si>
  <si>
    <t>SPDA - LASTRO COM MATERIAL GRANULAR (PEDRA BRITADA N.1 E PEDRA BRITADA N.2), APLICADO EM PISOS OU LAJES SOBRE SOLO, ESPESSURA DE *10 CM*. AF_07/2019</t>
  </si>
  <si>
    <t>11.10</t>
  </si>
  <si>
    <t>SPDA - CORDOALHA DE ALUMÍNIO NU 70 MM², NÃO ENTERRADA, COM ISOLADOR - FORNECIMENTO E INSTALAÇÃO. AF_12/2017</t>
  </si>
  <si>
    <t>11.11</t>
  </si>
  <si>
    <t>REF CPOS 55.02.012</t>
  </si>
  <si>
    <t>SPDA - LIMPEZA DE CAIXA DE PASSAGEM OU INSPEÇÃO</t>
  </si>
  <si>
    <t>11.12</t>
  </si>
  <si>
    <t>LÓGICA - TOMADA DE REDE RJ45 - FORNECIMENTO E INSTALAÇÃO. AF_11/2019</t>
  </si>
  <si>
    <t>11.13</t>
  </si>
  <si>
    <t>LÓGICA - REMOÇÃO DE INTERRUPTORES/TOMADAS ELÉTRICAS, DE FORMA MANUAL, SEM REAPROVEITAMENTO. AF_12/2017</t>
  </si>
  <si>
    <t>11.14</t>
  </si>
  <si>
    <t>INTERRUPTOR COPA - REMOÇÃO DE INTERRUPTORES/TOMADAS ELÉTRICAS, DE FORMA MANUAL, COM REAPROVEITAMENTO</t>
  </si>
  <si>
    <t>11.15</t>
  </si>
  <si>
    <t>REF. SINAPI 91952</t>
  </si>
  <si>
    <t>INTERRUPTOR COPA - INTERRUPTOR SIMPLES INSTALAÇÃO, COM REAPROVEITAMENTO DO MATERIAL</t>
  </si>
  <si>
    <t>11.16</t>
  </si>
  <si>
    <t>QDS E DISPOSITIVO DIFERENCIAL RESIDUAL - DEMOLIÇÃO DE ALVENARIA DE BLOCO FURADO, DE FORMA MANUAL, SEM REAPROVEITAMENTO. AF_12/2017</t>
  </si>
  <si>
    <t>11.17</t>
  </si>
  <si>
    <t>QDS E DISPOSITIVO DIFERENCIAL RESIDUAL - RASGO EM ALVENARIA PARA ELETRODUTOS COM DIAMETROS MENORES OU IGUAIS A 40 MM. AF_05/2015</t>
  </si>
  <si>
    <t>11.18</t>
  </si>
  <si>
    <t>QDS E DISPOSITIVO DIFERENCIAL RESIDUAL - CHUMBAMENTO LINEAR EM ALVENARIA PARA RAMAIS/DISTRIBUIÇÃO COM DIÂMETROS MENORES OU IGUAIS A 40 MM. AF_05/2015</t>
  </si>
  <si>
    <t>11.19</t>
  </si>
  <si>
    <t>QDS E DISPOSITIVO DIFERENCIAL RESIDUAL - MASSA ÚNICA, PARA RECEBIMENTO DE PINTURA, EM ARGAMASSA TRAÇO 1:2:8, PREPARO MANUAL, APLICADA MANUALMENTE EM FACES INTERNAS DE PAREDES, ESPESSURA DE 10MM, COM EXECUÇÃO DE TALISCAS. AF_06/2014</t>
  </si>
  <si>
    <t>11.20</t>
  </si>
  <si>
    <t>QDS E DISPOSITIVO DIFERENCIAL RESIDUAL - APLICAÇÃO E LIXAMENTO DE MASSA LÁTEX EM PAREDES, UMA DEMÃO. AF_06/2014</t>
  </si>
  <si>
    <t>11.21</t>
  </si>
  <si>
    <t>QDS E DISPOSITIVO DIFERENCIAL RESIDUAL - QUADRO DE DISTRIBUIÇÃO DE ENERGIA EM PVC, DE EMBUTIR, SEM BARRAMENTO, PARA 6 DISJUNTORES - FORNECIMENTO E INSTALAÇÃO. AF_10/2020</t>
  </si>
  <si>
    <t>11.22</t>
  </si>
  <si>
    <t>QUADRO ELÉTRICO - DISPOSITIVO PROTETOR DE SURTO 220V OU 127V, 20 KA, TRIFASICO</t>
  </si>
  <si>
    <t>11.23</t>
  </si>
  <si>
    <t>IDENTIFICAÇÃO DOS DISJUNTORES, TOMADAS E INTERRUPTORES - ELETRICISTA COM ENCARGOS COMPLEMENTARES</t>
  </si>
  <si>
    <t>11.24</t>
  </si>
  <si>
    <t>IDENTIFICAÇÃO DOS DISJUNTORES, TOMADAS E INTERRUPTORES - AUXILIAR DE ELETRICISTA COM ENCARGOS COMPLEMENTARES</t>
  </si>
  <si>
    <t>12</t>
  </si>
  <si>
    <t>COBERTURA</t>
  </si>
  <si>
    <t>12.1</t>
  </si>
  <si>
    <t>REF. ORSE - 265</t>
  </si>
  <si>
    <t>REVISÃO EM COBERTURA COM TELHA DE FIBROCIMENTO ONDULADA 6MM - CONSIDERADO A SUBSTITUIÇÃO DE TODAS AS FIXAÇÕES DAS TELHAS</t>
  </si>
  <si>
    <t>12.2</t>
  </si>
  <si>
    <t>REF.: SINAPI 94228</t>
  </si>
  <si>
    <t>VEDAÇÃO DE CALHAS E RUFOS COM SELANTE ELASTICO (PU) PARA JUNTAS</t>
  </si>
  <si>
    <t>12.3</t>
  </si>
  <si>
    <t>REMOÇÃO DE TELHAS, DE FIBROCIMENTO, METÁLICA E CERÂMICA, DE FORMA MANUAL, SEM REAPROVEITAMENTO. AF_12/2017</t>
  </si>
  <si>
    <t>12.4</t>
  </si>
  <si>
    <t>TELHAMENTO COM TELHA ONDULADA DE FIBROCIMENTO E = 6 MM, COM RECOBRIMENTO LATERAL DE 1 1/4 DE ONDA PARA TELHADO COM INCLINAÇÃO MÁXIMA DE 10°, COM ATÉ 2 ÁGUAS, INCLUSO IÇAMENTO. AF_07/2019</t>
  </si>
  <si>
    <t>13</t>
  </si>
  <si>
    <t>MANUTENÇÃO PORTAS</t>
  </si>
  <si>
    <t>13.1</t>
  </si>
  <si>
    <t>REF. SINAPI 97644</t>
  </si>
  <si>
    <t>PORTA - SALA DE AUDIÊNCIA - REMOÇÃO DE PORTAS, DE FORMA MANUAL, COM REAPROVEITAMENTO</t>
  </si>
  <si>
    <t>13.2</t>
  </si>
  <si>
    <t>PORTA - SALA DE AUDIÊNCIA - RECOLOCAÇÃO DE FOLHAS DE PORTA DE MADEIRA LEVE OU MÉDIA DE 80CM DE LARGURA, CONSIDERANDO REAPROVEITAMENTO DO MATERIAL. AF_12/2019</t>
  </si>
  <si>
    <t>13.3</t>
  </si>
  <si>
    <t>PORTA - DEPÓSITO DE URNAS - REMOÇÃO DE PORTAS, DE FORMA MANUAL, COM REAPROVEITAMENTO</t>
  </si>
  <si>
    <t>13.4</t>
  </si>
  <si>
    <t>PORTA - DEPÓSITO DE URNAS - RECOLOCAÇÃO DE FOLHAS DE PORTA DE MADEIRA LEVE OU MÉDIA DE 80CM DE LARGURA, CONSIDERANDO REAPROVEITAMENTO DO MATERIAL. AF_12/2019</t>
  </si>
  <si>
    <t>14</t>
  </si>
  <si>
    <t>CAIXA D'ÁGUA E TORNEIRAS</t>
  </si>
  <si>
    <t>14.1</t>
  </si>
  <si>
    <t>REF CPOS 48.20.020</t>
  </si>
  <si>
    <t>LIMPEZA DE CAIXA D'ÁGUA 1000L</t>
  </si>
  <si>
    <t>14.2</t>
  </si>
  <si>
    <t>TORNEIRA CROMADA 1/2 OU 3/4 PARA TANQUE, PADRÃO POPULAR - FORNECIMENTO E INSTALAÇÃO. AF_01/2020</t>
  </si>
  <si>
    <t>15</t>
  </si>
  <si>
    <t>ESCADA TIPO MARINHEIRO</t>
  </si>
  <si>
    <t>15.1</t>
  </si>
  <si>
    <t>REF ORSE 3920</t>
  </si>
  <si>
    <t>TELA DE AÇO GALVANIZADO FIO 12BWG, COM REVESTIMENTO EM PVC, MALHA 2.1/2"</t>
  </si>
  <si>
    <t>16</t>
  </si>
  <si>
    <t>MURO DE DIVISA</t>
  </si>
  <si>
    <t>16.1</t>
  </si>
  <si>
    <t>CHAPIM (RUFO CAPA) EM AÇO GALVANIZADO, CORTE 33. AF_11/2020</t>
  </si>
  <si>
    <t>17</t>
  </si>
  <si>
    <t>PISO CERÂMICO (REMOÇÃO COM MAÇARICO LANÇA CHAMAS)</t>
  </si>
  <si>
    <t>17.1</t>
  </si>
  <si>
    <t>REF.: SINAPI 97633</t>
  </si>
  <si>
    <t>REMOÇÃO DE REVESTIMENTO CERÂMICO, DE FORMA MANUAL, COM REAPROVEITAMENTO.</t>
  </si>
  <si>
    <t>17.2</t>
  </si>
  <si>
    <t>REF.: SINAPI 97632</t>
  </si>
  <si>
    <t>REMOÇÃO DE RODAPÉ CERÂMICO, DE FORMA MANUAL, COM REAPROVEITAMENTO.</t>
  </si>
  <si>
    <t>17.3</t>
  </si>
  <si>
    <t>REVESTIMENTO CERÂMICO PARA PISO COM PLACAS TIPO ESMALTADA EXTRA DE DIMENSÕES 45X45 CM APLICADA EM AMBIENTES DE ÁREA MAIOR QUE 10 M2. AF_06/2014</t>
  </si>
  <si>
    <t>17.4</t>
  </si>
  <si>
    <t>RODAPÉ CERÂMICO DE 7CM DE ALTURA COM PLACAS TIPO ESMALTADA EXTRA DE DIMENSÕES 45X45CM. AF_06/2014</t>
  </si>
  <si>
    <t>17.5</t>
  </si>
  <si>
    <t>REF. SINAPI 87251</t>
  </si>
  <si>
    <t>REVESTIMENTO CERÂMICO PARA PISO. INSTALAÇÃO COM REAPROVEITAMENTO DAS PEÇAS, INCLUSIVE REJUNTAMENTO</t>
  </si>
  <si>
    <t>17.6</t>
  </si>
  <si>
    <t>REF. SINAPI 88649</t>
  </si>
  <si>
    <t>RODAPÉ CERÂMICO. INSTALAÇÃO COM REAPROVEITAMENTO DAS PEÇAS, INCLUSIVE REJUNTAMENTO</t>
  </si>
  <si>
    <t>18</t>
  </si>
  <si>
    <t>ABERTURA NO SOLO DO JARDIM</t>
  </si>
  <si>
    <t>18.1</t>
  </si>
  <si>
    <t>LIMPEZA MANUAL DE VEGETAÇÃO EM TERRENO COM ENXADA.AF_05/2018</t>
  </si>
  <si>
    <t>18.2</t>
  </si>
  <si>
    <t>ATERRO MANUAL DE VALAS COM SOLO ARGILO-ARENOSO E COMPACTAÇÃO MECANIZADA. AF_05/2016</t>
  </si>
  <si>
    <t>18.3</t>
  </si>
  <si>
    <t>PLANTIO DE GRAMA BATATAIS EM PLACAS. AF_05/2018</t>
  </si>
  <si>
    <t>18.4</t>
  </si>
  <si>
    <t>RETIRADA DE MATERIAL DE 3ª CATEGORIA (APÓS ESCAVAÇÃO/DESMONTE) EM VALAS, COM ESCAVADEIRA HIDRÁULICA - EXCLUSIVE CARGA E TRANSPORTE. AF_03/2021</t>
  </si>
  <si>
    <t>19</t>
  </si>
  <si>
    <t>SERVIÇOS COMPLEMENTARES</t>
  </si>
  <si>
    <t>19.1</t>
  </si>
  <si>
    <t>REF.: SUDECAP 01.09.11</t>
  </si>
  <si>
    <t>DESMOBILIZAÇÃO DE CONTAINER</t>
  </si>
  <si>
    <t>19.2</t>
  </si>
  <si>
    <t>ISOLAMENTO DE OBRA COM TELA PLASTICA COM MALHA DE 5MM</t>
  </si>
  <si>
    <t>19.3</t>
  </si>
  <si>
    <t>LOCACAO DE CONTAINER 2,30 X 6,00 M, ALT. 2,50 M, PARA ESCRITORIO, SEM DIVISORIAS INTERNAS E SEM SANITARIO (NAO INCLUI MOBILIZACAO/DESMOBILIZACAO)</t>
  </si>
  <si>
    <t>MES</t>
  </si>
  <si>
    <t>19.4</t>
  </si>
  <si>
    <t>REF. SINAPI 97064 + 10527</t>
  </si>
  <si>
    <t>MONTAGEM E DESMONTAGEM DE ANDAIME TUBULAR TIPO TORRE. INCLUSO LOCAÇÃO DE ANDAIME, INCLUINDO SAPATAS FIXAS OU RODIZIOS.</t>
  </si>
  <si>
    <t>19.5</t>
  </si>
  <si>
    <t>REF CPOS 05.07.040</t>
  </si>
  <si>
    <t>REMOÇÃO DE ENTULHO SEPARADO DE OBRA COM CAÇAMBA METÁLICA - TERRA, ALVENARIA, CONCRETO, ARGAMASSA, MADEIRA, PAPEL, PLÁSTICO OU METAL</t>
  </si>
  <si>
    <t>19.6</t>
  </si>
  <si>
    <t>LIMPEZA FINAL DA OBRA</t>
  </si>
  <si>
    <t>20</t>
  </si>
  <si>
    <t>ADMINISTRAÇÃO LOCAL</t>
  </si>
  <si>
    <t>20.1</t>
  </si>
  <si>
    <t>ENGENHEIRO CIVIL DE OBRA JUNIOR COM ENCARGOS COMPLEMENTARES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</si>
  <si>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</si>
  <si>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</si>
  <si>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</si>
  <si>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</si>
  <si>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</si>
  <si>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</si>
  <si>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- CREA/CAU</t>
  </si>
  <si>
    <t>TOTAL BDI:</t>
  </si>
  <si>
    <t>TOTAL GERAL:</t>
  </si>
  <si>
    <t>TRIBUNAL REGIONAL ELEITORAL DO PARANÁ
TRE-PR</t>
  </si>
  <si>
    <t>PLANILHA DE COMPOSIÇÃO ANALÍTICA DO BDI</t>
  </si>
  <si>
    <t>OBRA:</t>
  </si>
  <si>
    <t>Recuperação e reforço estrutural - Prédio Anexo TRE-PR</t>
  </si>
  <si>
    <t>ENDEREÇO:</t>
  </si>
  <si>
    <t>Rua João Parolin, 224
Curitiba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</si>
  <si>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</si>
  <si>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</si>
  <si>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</si>
  <si>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</si>
  <si>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</si>
  <si>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</si>
  <si>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</si>
  <si>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</si>
  <si>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</si>
  <si>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</si>
  <si>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</si>
  <si>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</si>
  <si>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</si>
  <si>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</si>
  <si>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</si>
  <si>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</si>
  <si>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</si>
  <si>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</si>
  <si>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</si>
  <si>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</si>
  <si>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</si>
  <si>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</si>
  <si>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</si>
  <si>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</si>
  <si>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</si>
  <si>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</si>
  <si>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</si>
  <si>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MÓDULO DE REFERÊNCIA - FORNECIMENTO E INSTALAÇÃO DE TAPETE DE BORRACHA OU ADESIVO PVC PARA SINALIZAR ESPAÇO RESERVADAO À CADEIRANTES COM SÍMBOLO S.I.A. ESPESSURA 3MM - FUNDO AZUL, SÍMBOLO BRANCO. 1,20X0,80m. FIXAÇÃO COM COLA - CONFORME NBR 9050:2020</t>
  </si>
  <si>
    <t>DML E DEPÓSITO (ARQUIVO) - TRATAMENTO B - EMBOÇO EM ARGAMASSA TRAÇO 1:3 (CIMENTO E AREIA MÉDIA ÚMIDA), PREPARO MECÂNICO COM BETONEIRA 400L, APLICADO MANUALMENTE EM FACES INTERNAS DE PAREDES, ESPESSURA DE 20MM, COM EXECUÇÃO DE TALISCAS.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</si>
</sst>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9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4"/>
      <color theme="1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b/>
      <sz val="9"/>
      <color rgb="FF8DB3E2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166" fontId="7" fillId="3" borderId="8" xfId="0" applyNumberFormat="1" applyFont="1" applyFill="1" applyBorder="1" applyAlignment="1">
      <alignment horizontal="center" vertical="center" wrapText="1"/>
    </xf>
    <xf numFmtId="166" fontId="8" fillId="3" borderId="8" xfId="0" applyNumberFormat="1" applyFont="1" applyFill="1" applyBorder="1" applyAlignment="1">
      <alignment vertical="center" wrapText="1"/>
    </xf>
    <xf numFmtId="2" fontId="8" fillId="3" borderId="8" xfId="0" applyNumberFormat="1" applyFont="1" applyFill="1" applyBorder="1" applyAlignment="1">
      <alignment vertical="center" wrapText="1"/>
    </xf>
    <xf numFmtId="166" fontId="8" fillId="3" borderId="8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49" fontId="9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right" vertical="center" wrapText="1"/>
    </xf>
    <xf numFmtId="166" fontId="3" fillId="4" borderId="11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49" fontId="11" fillId="5" borderId="12" xfId="0" applyNumberFormat="1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vertical="center" wrapText="1"/>
    </xf>
    <xf numFmtId="165" fontId="11" fillId="5" borderId="7" xfId="0" applyNumberFormat="1" applyFont="1" applyFill="1" applyBorder="1" applyAlignment="1">
      <alignment vertical="center"/>
    </xf>
    <xf numFmtId="165" fontId="4" fillId="5" borderId="13" xfId="0" applyNumberFormat="1" applyFont="1" applyFill="1" applyBorder="1" applyAlignment="1">
      <alignment horizontal="right" vertical="center"/>
    </xf>
    <xf numFmtId="165" fontId="4" fillId="5" borderId="7" xfId="0" applyNumberFormat="1" applyFont="1" applyFill="1" applyBorder="1" applyAlignment="1">
      <alignment horizontal="right" vertical="center"/>
    </xf>
    <xf numFmtId="165" fontId="4" fillId="5" borderId="14" xfId="0" applyNumberFormat="1" applyFont="1" applyFill="1" applyBorder="1" applyAlignment="1">
      <alignment vertical="center"/>
    </xf>
    <xf numFmtId="0" fontId="4" fillId="4" borderId="7" xfId="0" applyFont="1" applyFill="1" applyBorder="1" applyAlignment="1">
      <alignment horizont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wrapText="1"/>
    </xf>
    <xf numFmtId="10" fontId="12" fillId="4" borderId="13" xfId="0" applyNumberFormat="1" applyFont="1" applyFill="1" applyBorder="1" applyAlignment="1">
      <alignment horizontal="center" vertical="center" wrapText="1"/>
    </xf>
    <xf numFmtId="49" fontId="11" fillId="5" borderId="15" xfId="0" applyNumberFormat="1" applyFont="1" applyFill="1" applyBorder="1" applyAlignment="1">
      <alignment horizontal="center" vertical="center"/>
    </xf>
    <xf numFmtId="49" fontId="11" fillId="5" borderId="16" xfId="0" applyNumberFormat="1" applyFont="1" applyFill="1" applyBorder="1" applyAlignment="1">
      <alignment horizontal="center" vertical="center" wrapText="1"/>
    </xf>
    <xf numFmtId="165" fontId="11" fillId="5" borderId="16" xfId="0" applyNumberFormat="1" applyFont="1" applyFill="1" applyBorder="1" applyAlignment="1">
      <alignment vertical="center"/>
    </xf>
    <xf numFmtId="165" fontId="4" fillId="5" borderId="17" xfId="0" applyNumberFormat="1" applyFont="1" applyFill="1" applyBorder="1" applyAlignment="1">
      <alignment horizontal="right" vertical="center"/>
    </xf>
    <xf numFmtId="165" fontId="4" fillId="5" borderId="20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4" fillId="0" borderId="7" xfId="0" applyFont="1" applyBorder="1"/>
    <xf numFmtId="0" fontId="17" fillId="0" borderId="7" xfId="0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 wrapText="1"/>
    </xf>
    <xf numFmtId="10" fontId="14" fillId="4" borderId="7" xfId="0" applyNumberFormat="1" applyFont="1" applyFill="1" applyBorder="1" applyAlignment="1">
      <alignment horizontal="center" vertical="center" wrapText="1"/>
    </xf>
    <xf numFmtId="10" fontId="14" fillId="0" borderId="7" xfId="0" applyNumberFormat="1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10" fontId="15" fillId="0" borderId="2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10" fontId="14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165" fontId="4" fillId="5" borderId="1" xfId="0" applyNumberFormat="1" applyFont="1" applyFill="1" applyBorder="1" applyAlignment="1">
      <alignment horizontal="right" vertical="center"/>
    </xf>
    <xf numFmtId="165" fontId="4" fillId="5" borderId="18" xfId="0" applyNumberFormat="1" applyFont="1" applyFill="1" applyBorder="1" applyAlignment="1">
      <alignment horizontal="right" vertical="center"/>
    </xf>
    <xf numFmtId="0" fontId="2" fillId="0" borderId="19" xfId="0" applyFont="1" applyBorder="1"/>
    <xf numFmtId="0" fontId="17" fillId="0" borderId="23" xfId="0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4" fillId="0" borderId="1" xfId="0" applyFont="1" applyBorder="1" applyAlignment="1"/>
    <xf numFmtId="0" fontId="14" fillId="0" borderId="0" xfId="0" applyFont="1" applyAlignment="1">
      <alignment vertical="center" wrapText="1"/>
    </xf>
    <xf numFmtId="0" fontId="0" fillId="0" borderId="0" xfId="0" applyFont="1" applyAlignment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1"/>
  <sheetViews>
    <sheetView tabSelected="1" workbookViewId="0">
      <pane ySplit="2" topLeftCell="A109" activePane="bottomLeft" state="frozen"/>
      <selection pane="bottomLeft" activeCell="G63" sqref="G63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7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  <col min="14" max="14" width="11.42578125" customWidth="1"/>
  </cols>
  <sheetData>
    <row r="1" spans="1:16" ht="71.25" customHeight="1" x14ac:dyDescent="0.3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  <c r="N1" s="1"/>
    </row>
    <row r="2" spans="1:16" ht="36" x14ac:dyDescent="0.2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7" t="s">
        <v>13</v>
      </c>
      <c r="N2" s="1"/>
    </row>
    <row r="3" spans="1:16" ht="12.75" x14ac:dyDescent="0.2">
      <c r="A3" s="8" t="s">
        <v>14</v>
      </c>
      <c r="B3" s="9"/>
      <c r="C3" s="10" t="s">
        <v>15</v>
      </c>
      <c r="D3" s="11"/>
      <c r="E3" s="11"/>
      <c r="F3" s="12"/>
      <c r="G3" s="12"/>
      <c r="H3" s="11"/>
      <c r="I3" s="13">
        <f t="shared" ref="I3:M3" si="0">SUM(I4:I6)</f>
        <v>0</v>
      </c>
      <c r="J3" s="13">
        <f t="shared" si="0"/>
        <v>0</v>
      </c>
      <c r="K3" s="13">
        <f t="shared" si="0"/>
        <v>0</v>
      </c>
      <c r="L3" s="13">
        <f t="shared" si="0"/>
        <v>0</v>
      </c>
      <c r="M3" s="13">
        <f t="shared" si="0"/>
        <v>0</v>
      </c>
      <c r="N3" s="14"/>
      <c r="O3" s="14"/>
      <c r="P3" s="14"/>
    </row>
    <row r="4" spans="1:16" ht="25.5" x14ac:dyDescent="0.2">
      <c r="A4" s="15" t="s">
        <v>16</v>
      </c>
      <c r="B4" s="16" t="s">
        <v>17</v>
      </c>
      <c r="C4" s="17" t="s">
        <v>18</v>
      </c>
      <c r="D4" s="18" t="s">
        <v>19</v>
      </c>
      <c r="E4" s="19">
        <v>1</v>
      </c>
      <c r="F4" s="20"/>
      <c r="G4" s="20"/>
      <c r="H4" s="21">
        <f t="shared" ref="H4:H6" si="1">F4+G4</f>
        <v>0</v>
      </c>
      <c r="I4" s="21">
        <f t="shared" ref="I4:I6" si="2">E4*F4</f>
        <v>0</v>
      </c>
      <c r="J4" s="21">
        <f t="shared" ref="J4:J6" si="3">E4*G4</f>
        <v>0</v>
      </c>
      <c r="K4" s="21">
        <f t="shared" ref="K4:K6" si="4">(J4+I4)</f>
        <v>0</v>
      </c>
      <c r="L4" s="21">
        <f t="shared" ref="L4:L6" si="5">K4*$F$161</f>
        <v>0</v>
      </c>
      <c r="M4" s="21">
        <f t="shared" ref="M4:M6" si="6">(L4+K4)</f>
        <v>0</v>
      </c>
      <c r="N4" s="14"/>
      <c r="O4" s="14"/>
      <c r="P4" s="14"/>
    </row>
    <row r="5" spans="1:16" ht="25.5" x14ac:dyDescent="0.2">
      <c r="A5" s="15" t="s">
        <v>20</v>
      </c>
      <c r="B5" s="16" t="s">
        <v>21</v>
      </c>
      <c r="C5" s="17" t="s">
        <v>22</v>
      </c>
      <c r="D5" s="18" t="s">
        <v>23</v>
      </c>
      <c r="E5" s="19">
        <v>1</v>
      </c>
      <c r="F5" s="20"/>
      <c r="G5" s="20"/>
      <c r="H5" s="21">
        <f t="shared" si="1"/>
        <v>0</v>
      </c>
      <c r="I5" s="21">
        <f t="shared" si="2"/>
        <v>0</v>
      </c>
      <c r="J5" s="21">
        <f t="shared" si="3"/>
        <v>0</v>
      </c>
      <c r="K5" s="21">
        <f t="shared" si="4"/>
        <v>0</v>
      </c>
      <c r="L5" s="21">
        <f t="shared" si="5"/>
        <v>0</v>
      </c>
      <c r="M5" s="21">
        <f t="shared" si="6"/>
        <v>0</v>
      </c>
      <c r="N5" s="14"/>
      <c r="O5" s="14"/>
      <c r="P5" s="14"/>
    </row>
    <row r="6" spans="1:16" ht="38.25" x14ac:dyDescent="0.2">
      <c r="A6" s="15" t="s">
        <v>24</v>
      </c>
      <c r="B6" s="16" t="s">
        <v>25</v>
      </c>
      <c r="C6" s="17" t="s">
        <v>26</v>
      </c>
      <c r="D6" s="18" t="s">
        <v>19</v>
      </c>
      <c r="E6" s="19">
        <v>1</v>
      </c>
      <c r="F6" s="20"/>
      <c r="G6" s="20"/>
      <c r="H6" s="21">
        <f t="shared" si="1"/>
        <v>0</v>
      </c>
      <c r="I6" s="21">
        <f t="shared" si="2"/>
        <v>0</v>
      </c>
      <c r="J6" s="21">
        <f t="shared" si="3"/>
        <v>0</v>
      </c>
      <c r="K6" s="21">
        <f t="shared" si="4"/>
        <v>0</v>
      </c>
      <c r="L6" s="21">
        <f t="shared" si="5"/>
        <v>0</v>
      </c>
      <c r="M6" s="21">
        <f t="shared" si="6"/>
        <v>0</v>
      </c>
      <c r="N6" s="14"/>
      <c r="O6" s="14"/>
      <c r="P6" s="14"/>
    </row>
    <row r="7" spans="1:16" ht="12.75" x14ac:dyDescent="0.2">
      <c r="A7" s="8" t="s">
        <v>27</v>
      </c>
      <c r="B7" s="9"/>
      <c r="C7" s="10" t="s">
        <v>28</v>
      </c>
      <c r="D7" s="11"/>
      <c r="E7" s="11"/>
      <c r="F7" s="12"/>
      <c r="G7" s="12"/>
      <c r="H7" s="11"/>
      <c r="I7" s="13">
        <f t="shared" ref="I7:M7" si="7">SUM(I8:I20)</f>
        <v>0</v>
      </c>
      <c r="J7" s="13">
        <f t="shared" si="7"/>
        <v>0</v>
      </c>
      <c r="K7" s="13">
        <f t="shared" si="7"/>
        <v>0</v>
      </c>
      <c r="L7" s="13">
        <f t="shared" si="7"/>
        <v>0</v>
      </c>
      <c r="M7" s="13">
        <f t="shared" si="7"/>
        <v>0</v>
      </c>
      <c r="N7" s="14"/>
      <c r="O7" s="14"/>
      <c r="P7" s="14"/>
    </row>
    <row r="8" spans="1:16" ht="38.25" x14ac:dyDescent="0.2">
      <c r="A8" s="15" t="s">
        <v>29</v>
      </c>
      <c r="B8" s="16">
        <v>98524</v>
      </c>
      <c r="C8" s="17" t="s">
        <v>30</v>
      </c>
      <c r="D8" s="18" t="s">
        <v>23</v>
      </c>
      <c r="E8" s="19">
        <v>38.64</v>
      </c>
      <c r="F8" s="20"/>
      <c r="G8" s="20"/>
      <c r="H8" s="21">
        <f t="shared" ref="H8:H20" si="8">F8+G8</f>
        <v>0</v>
      </c>
      <c r="I8" s="21">
        <f t="shared" ref="I8:I20" si="9">E8*F8</f>
        <v>0</v>
      </c>
      <c r="J8" s="21">
        <f t="shared" ref="J8:J20" si="10">E8*G8</f>
        <v>0</v>
      </c>
      <c r="K8" s="21">
        <f t="shared" ref="K8:K20" si="11">(J8+I8)</f>
        <v>0</v>
      </c>
      <c r="L8" s="21">
        <f t="shared" ref="L8:L20" si="12">K8*$F$161</f>
        <v>0</v>
      </c>
      <c r="M8" s="21">
        <f t="shared" ref="M8:M20" si="13">(L8+K8)</f>
        <v>0</v>
      </c>
      <c r="N8" s="14"/>
      <c r="O8" s="14"/>
      <c r="P8" s="14"/>
    </row>
    <row r="9" spans="1:16" ht="38.25" x14ac:dyDescent="0.2">
      <c r="A9" s="15" t="s">
        <v>31</v>
      </c>
      <c r="B9" s="16">
        <v>97113</v>
      </c>
      <c r="C9" s="17" t="s">
        <v>32</v>
      </c>
      <c r="D9" s="18" t="s">
        <v>23</v>
      </c>
      <c r="E9" s="19">
        <v>27.753</v>
      </c>
      <c r="F9" s="20"/>
      <c r="G9" s="20"/>
      <c r="H9" s="21">
        <f t="shared" si="8"/>
        <v>0</v>
      </c>
      <c r="I9" s="21">
        <f t="shared" si="9"/>
        <v>0</v>
      </c>
      <c r="J9" s="21">
        <f t="shared" si="10"/>
        <v>0</v>
      </c>
      <c r="K9" s="21">
        <f t="shared" si="11"/>
        <v>0</v>
      </c>
      <c r="L9" s="21">
        <f t="shared" si="12"/>
        <v>0</v>
      </c>
      <c r="M9" s="21">
        <f t="shared" si="13"/>
        <v>0</v>
      </c>
      <c r="N9" s="14"/>
      <c r="O9" s="14"/>
      <c r="P9" s="14"/>
    </row>
    <row r="10" spans="1:16" ht="63.75" x14ac:dyDescent="0.2">
      <c r="A10" s="15" t="s">
        <v>33</v>
      </c>
      <c r="B10" s="16">
        <v>94993</v>
      </c>
      <c r="C10" s="17" t="s">
        <v>34</v>
      </c>
      <c r="D10" s="18" t="s">
        <v>23</v>
      </c>
      <c r="E10" s="19">
        <v>25.23</v>
      </c>
      <c r="F10" s="20"/>
      <c r="G10" s="20"/>
      <c r="H10" s="21">
        <f t="shared" si="8"/>
        <v>0</v>
      </c>
      <c r="I10" s="21">
        <f t="shared" si="9"/>
        <v>0</v>
      </c>
      <c r="J10" s="21">
        <f t="shared" si="10"/>
        <v>0</v>
      </c>
      <c r="K10" s="21">
        <f t="shared" si="11"/>
        <v>0</v>
      </c>
      <c r="L10" s="21">
        <f t="shared" si="12"/>
        <v>0</v>
      </c>
      <c r="M10" s="21">
        <f t="shared" si="13"/>
        <v>0</v>
      </c>
      <c r="N10" s="14"/>
      <c r="O10" s="14"/>
      <c r="P10" s="14"/>
    </row>
    <row r="11" spans="1:16" ht="76.5" x14ac:dyDescent="0.2">
      <c r="A11" s="15" t="s">
        <v>35</v>
      </c>
      <c r="B11" s="16" t="s">
        <v>36</v>
      </c>
      <c r="C11" s="17" t="s">
        <v>37</v>
      </c>
      <c r="D11" s="18" t="s">
        <v>38</v>
      </c>
      <c r="E11" s="19">
        <v>13.41</v>
      </c>
      <c r="F11" s="20"/>
      <c r="G11" s="20"/>
      <c r="H11" s="21">
        <f t="shared" si="8"/>
        <v>0</v>
      </c>
      <c r="I11" s="21">
        <f t="shared" si="9"/>
        <v>0</v>
      </c>
      <c r="J11" s="21">
        <f t="shared" si="10"/>
        <v>0</v>
      </c>
      <c r="K11" s="21">
        <f t="shared" si="11"/>
        <v>0</v>
      </c>
      <c r="L11" s="21">
        <f t="shared" si="12"/>
        <v>0</v>
      </c>
      <c r="M11" s="21">
        <f t="shared" si="13"/>
        <v>0</v>
      </c>
      <c r="N11" s="14"/>
      <c r="O11" s="14"/>
      <c r="P11" s="14"/>
    </row>
    <row r="12" spans="1:16" ht="51" x14ac:dyDescent="0.2">
      <c r="A12" s="15" t="s">
        <v>39</v>
      </c>
      <c r="B12" s="16" t="s">
        <v>40</v>
      </c>
      <c r="C12" s="17" t="s">
        <v>41</v>
      </c>
      <c r="D12" s="18" t="s">
        <v>38</v>
      </c>
      <c r="E12" s="19">
        <v>12</v>
      </c>
      <c r="F12" s="20"/>
      <c r="G12" s="20"/>
      <c r="H12" s="21">
        <f t="shared" si="8"/>
        <v>0</v>
      </c>
      <c r="I12" s="21">
        <f t="shared" si="9"/>
        <v>0</v>
      </c>
      <c r="J12" s="21">
        <f t="shared" si="10"/>
        <v>0</v>
      </c>
      <c r="K12" s="21">
        <f t="shared" si="11"/>
        <v>0</v>
      </c>
      <c r="L12" s="21">
        <f t="shared" si="12"/>
        <v>0</v>
      </c>
      <c r="M12" s="21">
        <f t="shared" si="13"/>
        <v>0</v>
      </c>
      <c r="N12" s="14"/>
      <c r="O12" s="14"/>
      <c r="P12" s="14"/>
    </row>
    <row r="13" spans="1:16" ht="25.5" x14ac:dyDescent="0.2">
      <c r="A13" s="15" t="s">
        <v>42</v>
      </c>
      <c r="B13" s="16" t="s">
        <v>43</v>
      </c>
      <c r="C13" s="17" t="s">
        <v>44</v>
      </c>
      <c r="D13" s="18" t="s">
        <v>38</v>
      </c>
      <c r="E13" s="19">
        <v>24</v>
      </c>
      <c r="F13" s="20"/>
      <c r="G13" s="20"/>
      <c r="H13" s="21">
        <f t="shared" si="8"/>
        <v>0</v>
      </c>
      <c r="I13" s="21">
        <f t="shared" si="9"/>
        <v>0</v>
      </c>
      <c r="J13" s="21">
        <f t="shared" si="10"/>
        <v>0</v>
      </c>
      <c r="K13" s="21">
        <f t="shared" si="11"/>
        <v>0</v>
      </c>
      <c r="L13" s="21">
        <f t="shared" si="12"/>
        <v>0</v>
      </c>
      <c r="M13" s="21">
        <f t="shared" si="13"/>
        <v>0</v>
      </c>
      <c r="N13" s="14"/>
      <c r="O13" s="14"/>
      <c r="P13" s="14"/>
    </row>
    <row r="14" spans="1:16" ht="38.25" x14ac:dyDescent="0.2">
      <c r="A14" s="15" t="s">
        <v>45</v>
      </c>
      <c r="B14" s="16">
        <v>97629</v>
      </c>
      <c r="C14" s="17" t="s">
        <v>46</v>
      </c>
      <c r="D14" s="18" t="s">
        <v>47</v>
      </c>
      <c r="E14" s="19">
        <v>0.24</v>
      </c>
      <c r="F14" s="20"/>
      <c r="G14" s="20"/>
      <c r="H14" s="21">
        <f t="shared" si="8"/>
        <v>0</v>
      </c>
      <c r="I14" s="21">
        <f t="shared" si="9"/>
        <v>0</v>
      </c>
      <c r="J14" s="21">
        <f t="shared" si="10"/>
        <v>0</v>
      </c>
      <c r="K14" s="21">
        <f t="shared" si="11"/>
        <v>0</v>
      </c>
      <c r="L14" s="21">
        <f t="shared" si="12"/>
        <v>0</v>
      </c>
      <c r="M14" s="21">
        <f t="shared" si="13"/>
        <v>0</v>
      </c>
      <c r="N14" s="14"/>
      <c r="O14" s="14"/>
      <c r="P14" s="14"/>
    </row>
    <row r="15" spans="1:16" ht="76.5" x14ac:dyDescent="0.2">
      <c r="A15" s="15" t="s">
        <v>48</v>
      </c>
      <c r="B15" s="16" t="s">
        <v>49</v>
      </c>
      <c r="C15" s="17" t="s">
        <v>50</v>
      </c>
      <c r="D15" s="18" t="s">
        <v>38</v>
      </c>
      <c r="E15" s="19">
        <v>6</v>
      </c>
      <c r="F15" s="20"/>
      <c r="G15" s="20"/>
      <c r="H15" s="21">
        <f t="shared" si="8"/>
        <v>0</v>
      </c>
      <c r="I15" s="21">
        <f t="shared" si="9"/>
        <v>0</v>
      </c>
      <c r="J15" s="21">
        <f t="shared" si="10"/>
        <v>0</v>
      </c>
      <c r="K15" s="21">
        <f t="shared" si="11"/>
        <v>0</v>
      </c>
      <c r="L15" s="21">
        <f t="shared" si="12"/>
        <v>0</v>
      </c>
      <c r="M15" s="21">
        <f t="shared" si="13"/>
        <v>0</v>
      </c>
      <c r="N15" s="14"/>
      <c r="O15" s="14"/>
      <c r="P15" s="14"/>
    </row>
    <row r="16" spans="1:16" ht="51" x14ac:dyDescent="0.2">
      <c r="A16" s="15" t="s">
        <v>51</v>
      </c>
      <c r="B16" s="16" t="s">
        <v>52</v>
      </c>
      <c r="C16" s="17" t="s">
        <v>53</v>
      </c>
      <c r="D16" s="18" t="s">
        <v>19</v>
      </c>
      <c r="E16" s="19">
        <v>1</v>
      </c>
      <c r="F16" s="20"/>
      <c r="G16" s="20"/>
      <c r="H16" s="21">
        <f t="shared" si="8"/>
        <v>0</v>
      </c>
      <c r="I16" s="21">
        <f t="shared" si="9"/>
        <v>0</v>
      </c>
      <c r="J16" s="21">
        <f t="shared" si="10"/>
        <v>0</v>
      </c>
      <c r="K16" s="21">
        <f t="shared" si="11"/>
        <v>0</v>
      </c>
      <c r="L16" s="21">
        <f t="shared" si="12"/>
        <v>0</v>
      </c>
      <c r="M16" s="21">
        <f t="shared" si="13"/>
        <v>0</v>
      </c>
      <c r="N16" s="14"/>
      <c r="O16" s="14"/>
      <c r="P16" s="14"/>
    </row>
    <row r="17" spans="1:16" ht="38.25" x14ac:dyDescent="0.2">
      <c r="A17" s="15" t="s">
        <v>54</v>
      </c>
      <c r="B17" s="16" t="s">
        <v>55</v>
      </c>
      <c r="C17" s="17" t="s">
        <v>56</v>
      </c>
      <c r="D17" s="18" t="s">
        <v>19</v>
      </c>
      <c r="E17" s="19">
        <v>1</v>
      </c>
      <c r="F17" s="20"/>
      <c r="G17" s="20"/>
      <c r="H17" s="21">
        <f t="shared" si="8"/>
        <v>0</v>
      </c>
      <c r="I17" s="21">
        <f t="shared" si="9"/>
        <v>0</v>
      </c>
      <c r="J17" s="21">
        <f t="shared" si="10"/>
        <v>0</v>
      </c>
      <c r="K17" s="21">
        <f t="shared" si="11"/>
        <v>0</v>
      </c>
      <c r="L17" s="21">
        <f t="shared" si="12"/>
        <v>0</v>
      </c>
      <c r="M17" s="21">
        <f t="shared" si="13"/>
        <v>0</v>
      </c>
      <c r="N17" s="14"/>
      <c r="O17" s="14"/>
      <c r="P17" s="14"/>
    </row>
    <row r="18" spans="1:16" ht="25.5" x14ac:dyDescent="0.2">
      <c r="A18" s="15" t="s">
        <v>57</v>
      </c>
      <c r="B18" s="16" t="s">
        <v>58</v>
      </c>
      <c r="C18" s="17" t="s">
        <v>59</v>
      </c>
      <c r="D18" s="18" t="s">
        <v>38</v>
      </c>
      <c r="E18" s="19">
        <v>3.6</v>
      </c>
      <c r="F18" s="20"/>
      <c r="G18" s="20"/>
      <c r="H18" s="21">
        <f t="shared" si="8"/>
        <v>0</v>
      </c>
      <c r="I18" s="21">
        <f t="shared" si="9"/>
        <v>0</v>
      </c>
      <c r="J18" s="21">
        <f t="shared" si="10"/>
        <v>0</v>
      </c>
      <c r="K18" s="21">
        <f t="shared" si="11"/>
        <v>0</v>
      </c>
      <c r="L18" s="21">
        <f t="shared" si="12"/>
        <v>0</v>
      </c>
      <c r="M18" s="21">
        <f t="shared" si="13"/>
        <v>0</v>
      </c>
      <c r="N18" s="14"/>
      <c r="O18" s="14"/>
      <c r="P18" s="14"/>
    </row>
    <row r="19" spans="1:16" ht="38.25" x14ac:dyDescent="0.2">
      <c r="A19" s="15" t="s">
        <v>60</v>
      </c>
      <c r="B19" s="16">
        <v>102491</v>
      </c>
      <c r="C19" s="17" t="s">
        <v>61</v>
      </c>
      <c r="D19" s="18" t="s">
        <v>23</v>
      </c>
      <c r="E19" s="19">
        <v>15</v>
      </c>
      <c r="F19" s="20"/>
      <c r="G19" s="20"/>
      <c r="H19" s="21">
        <f t="shared" si="8"/>
        <v>0</v>
      </c>
      <c r="I19" s="21">
        <f t="shared" si="9"/>
        <v>0</v>
      </c>
      <c r="J19" s="21">
        <f t="shared" si="10"/>
        <v>0</v>
      </c>
      <c r="K19" s="21">
        <f t="shared" si="11"/>
        <v>0</v>
      </c>
      <c r="L19" s="21">
        <f t="shared" si="12"/>
        <v>0</v>
      </c>
      <c r="M19" s="21">
        <f t="shared" si="13"/>
        <v>0</v>
      </c>
      <c r="N19" s="14"/>
      <c r="O19" s="14"/>
      <c r="P19" s="14"/>
    </row>
    <row r="20" spans="1:16" ht="51" x14ac:dyDescent="0.2">
      <c r="A20" s="15" t="s">
        <v>62</v>
      </c>
      <c r="B20" s="16">
        <v>102513</v>
      </c>
      <c r="C20" s="17" t="s">
        <v>63</v>
      </c>
      <c r="D20" s="18" t="s">
        <v>23</v>
      </c>
      <c r="E20" s="19">
        <v>8.76</v>
      </c>
      <c r="F20" s="20"/>
      <c r="G20" s="20"/>
      <c r="H20" s="21">
        <f t="shared" si="8"/>
        <v>0</v>
      </c>
      <c r="I20" s="21">
        <f t="shared" si="9"/>
        <v>0</v>
      </c>
      <c r="J20" s="21">
        <f t="shared" si="10"/>
        <v>0</v>
      </c>
      <c r="K20" s="21">
        <f t="shared" si="11"/>
        <v>0</v>
      </c>
      <c r="L20" s="21">
        <f t="shared" si="12"/>
        <v>0</v>
      </c>
      <c r="M20" s="21">
        <f t="shared" si="13"/>
        <v>0</v>
      </c>
      <c r="N20" s="14"/>
      <c r="O20" s="14"/>
      <c r="P20" s="14"/>
    </row>
    <row r="21" spans="1:16" ht="12.75" x14ac:dyDescent="0.2">
      <c r="A21" s="8" t="s">
        <v>64</v>
      </c>
      <c r="B21" s="9"/>
      <c r="C21" s="10" t="s">
        <v>65</v>
      </c>
      <c r="D21" s="11"/>
      <c r="E21" s="11"/>
      <c r="F21" s="12"/>
      <c r="G21" s="12"/>
      <c r="H21" s="11"/>
      <c r="I21" s="13">
        <f t="shared" ref="I21:M21" si="14">SUM(I22:I27)</f>
        <v>0</v>
      </c>
      <c r="J21" s="13">
        <f t="shared" si="14"/>
        <v>0</v>
      </c>
      <c r="K21" s="13">
        <f t="shared" si="14"/>
        <v>0</v>
      </c>
      <c r="L21" s="13">
        <f t="shared" si="14"/>
        <v>0</v>
      </c>
      <c r="M21" s="13">
        <f t="shared" si="14"/>
        <v>0</v>
      </c>
      <c r="N21" s="14"/>
      <c r="O21" s="14"/>
      <c r="P21" s="14"/>
    </row>
    <row r="22" spans="1:16" ht="38.25" x14ac:dyDescent="0.2">
      <c r="A22" s="15" t="s">
        <v>66</v>
      </c>
      <c r="B22" s="16" t="s">
        <v>67</v>
      </c>
      <c r="C22" s="17" t="s">
        <v>68</v>
      </c>
      <c r="D22" s="18" t="s">
        <v>23</v>
      </c>
      <c r="E22" s="19">
        <v>0.63</v>
      </c>
      <c r="F22" s="20"/>
      <c r="G22" s="20"/>
      <c r="H22" s="21">
        <f t="shared" ref="H22:H27" si="15">F22+G22</f>
        <v>0</v>
      </c>
      <c r="I22" s="21">
        <f t="shared" ref="I22:I27" si="16">E22*F22</f>
        <v>0</v>
      </c>
      <c r="J22" s="21">
        <f t="shared" ref="J22:J27" si="17">E22*G22</f>
        <v>0</v>
      </c>
      <c r="K22" s="21">
        <f t="shared" ref="K22:K27" si="18">(J22+I22)</f>
        <v>0</v>
      </c>
      <c r="L22" s="21">
        <f t="shared" ref="L22:L27" si="19">K22*$F$161</f>
        <v>0</v>
      </c>
      <c r="M22" s="21">
        <f t="shared" ref="M22:M27" si="20">(L22+K22)</f>
        <v>0</v>
      </c>
      <c r="N22" s="14"/>
      <c r="O22" s="14"/>
      <c r="P22" s="14"/>
    </row>
    <row r="23" spans="1:16" ht="51" x14ac:dyDescent="0.2">
      <c r="A23" s="15" t="s">
        <v>69</v>
      </c>
      <c r="B23" s="16" t="s">
        <v>70</v>
      </c>
      <c r="C23" s="17" t="s">
        <v>71</v>
      </c>
      <c r="D23" s="18" t="s">
        <v>23</v>
      </c>
      <c r="E23" s="19">
        <v>1.5</v>
      </c>
      <c r="F23" s="20"/>
      <c r="G23" s="20"/>
      <c r="H23" s="21">
        <f t="shared" si="15"/>
        <v>0</v>
      </c>
      <c r="I23" s="21">
        <f t="shared" si="16"/>
        <v>0</v>
      </c>
      <c r="J23" s="21">
        <f t="shared" si="17"/>
        <v>0</v>
      </c>
      <c r="K23" s="21">
        <f t="shared" si="18"/>
        <v>0</v>
      </c>
      <c r="L23" s="21">
        <f t="shared" si="19"/>
        <v>0</v>
      </c>
      <c r="M23" s="21">
        <f t="shared" si="20"/>
        <v>0</v>
      </c>
      <c r="N23" s="14"/>
      <c r="O23" s="14"/>
      <c r="P23" s="14"/>
    </row>
    <row r="24" spans="1:16" ht="38.25" x14ac:dyDescent="0.2">
      <c r="A24" s="15" t="s">
        <v>72</v>
      </c>
      <c r="B24" s="16" t="s">
        <v>73</v>
      </c>
      <c r="C24" s="17" t="s">
        <v>74</v>
      </c>
      <c r="D24" s="18" t="s">
        <v>19</v>
      </c>
      <c r="E24" s="19">
        <v>1</v>
      </c>
      <c r="F24" s="20"/>
      <c r="G24" s="20"/>
      <c r="H24" s="21">
        <f t="shared" si="15"/>
        <v>0</v>
      </c>
      <c r="I24" s="21">
        <f t="shared" si="16"/>
        <v>0</v>
      </c>
      <c r="J24" s="21">
        <f t="shared" si="17"/>
        <v>0</v>
      </c>
      <c r="K24" s="21">
        <f t="shared" si="18"/>
        <v>0</v>
      </c>
      <c r="L24" s="21">
        <f t="shared" si="19"/>
        <v>0</v>
      </c>
      <c r="M24" s="21">
        <f t="shared" si="20"/>
        <v>0</v>
      </c>
      <c r="N24" s="14"/>
      <c r="O24" s="14"/>
      <c r="P24" s="14"/>
    </row>
    <row r="25" spans="1:16" ht="25.5" x14ac:dyDescent="0.2">
      <c r="A25" s="15" t="s">
        <v>75</v>
      </c>
      <c r="B25" s="16" t="s">
        <v>76</v>
      </c>
      <c r="C25" s="17" t="s">
        <v>77</v>
      </c>
      <c r="D25" s="18" t="s">
        <v>19</v>
      </c>
      <c r="E25" s="19">
        <v>1</v>
      </c>
      <c r="F25" s="20"/>
      <c r="G25" s="20"/>
      <c r="H25" s="21">
        <f t="shared" si="15"/>
        <v>0</v>
      </c>
      <c r="I25" s="21">
        <f t="shared" si="16"/>
        <v>0</v>
      </c>
      <c r="J25" s="21">
        <f t="shared" si="17"/>
        <v>0</v>
      </c>
      <c r="K25" s="21">
        <f t="shared" si="18"/>
        <v>0</v>
      </c>
      <c r="L25" s="21">
        <f t="shared" si="19"/>
        <v>0</v>
      </c>
      <c r="M25" s="21">
        <f t="shared" si="20"/>
        <v>0</v>
      </c>
      <c r="N25" s="14"/>
      <c r="O25" s="14"/>
      <c r="P25" s="14"/>
    </row>
    <row r="26" spans="1:16" ht="38.25" x14ac:dyDescent="0.2">
      <c r="A26" s="15" t="s">
        <v>78</v>
      </c>
      <c r="B26" s="16" t="s">
        <v>67</v>
      </c>
      <c r="C26" s="17" t="s">
        <v>79</v>
      </c>
      <c r="D26" s="18" t="s">
        <v>23</v>
      </c>
      <c r="E26" s="19">
        <v>0.96</v>
      </c>
      <c r="F26" s="20"/>
      <c r="G26" s="20"/>
      <c r="H26" s="21">
        <f t="shared" si="15"/>
        <v>0</v>
      </c>
      <c r="I26" s="21">
        <f t="shared" si="16"/>
        <v>0</v>
      </c>
      <c r="J26" s="21">
        <f t="shared" si="17"/>
        <v>0</v>
      </c>
      <c r="K26" s="21">
        <f t="shared" si="18"/>
        <v>0</v>
      </c>
      <c r="L26" s="21">
        <f t="shared" si="19"/>
        <v>0</v>
      </c>
      <c r="M26" s="21">
        <f t="shared" si="20"/>
        <v>0</v>
      </c>
      <c r="N26" s="14"/>
      <c r="O26" s="14"/>
      <c r="P26" s="14"/>
    </row>
    <row r="27" spans="1:16" ht="102" x14ac:dyDescent="0.2">
      <c r="A27" s="15" t="s">
        <v>80</v>
      </c>
      <c r="B27" s="16" t="s">
        <v>81</v>
      </c>
      <c r="C27" s="17" t="s">
        <v>442</v>
      </c>
      <c r="D27" s="18" t="s">
        <v>19</v>
      </c>
      <c r="E27" s="19">
        <v>1</v>
      </c>
      <c r="F27" s="20"/>
      <c r="G27" s="20"/>
      <c r="H27" s="21">
        <f t="shared" si="15"/>
        <v>0</v>
      </c>
      <c r="I27" s="21">
        <f t="shared" si="16"/>
        <v>0</v>
      </c>
      <c r="J27" s="21">
        <f t="shared" si="17"/>
        <v>0</v>
      </c>
      <c r="K27" s="21">
        <f t="shared" si="18"/>
        <v>0</v>
      </c>
      <c r="L27" s="21">
        <f t="shared" si="19"/>
        <v>0</v>
      </c>
      <c r="M27" s="21">
        <f t="shared" si="20"/>
        <v>0</v>
      </c>
      <c r="N27" s="14"/>
      <c r="O27" s="14"/>
      <c r="P27" s="14"/>
    </row>
    <row r="28" spans="1:16" ht="12.75" x14ac:dyDescent="0.2">
      <c r="A28" s="8" t="s">
        <v>82</v>
      </c>
      <c r="B28" s="9"/>
      <c r="C28" s="10" t="s">
        <v>83</v>
      </c>
      <c r="D28" s="11"/>
      <c r="E28" s="11"/>
      <c r="F28" s="12"/>
      <c r="G28" s="12"/>
      <c r="H28" s="11"/>
      <c r="I28" s="13">
        <f t="shared" ref="I28:M28" si="21">SUM(I29:I43)</f>
        <v>0</v>
      </c>
      <c r="J28" s="13">
        <f t="shared" si="21"/>
        <v>0</v>
      </c>
      <c r="K28" s="13">
        <f t="shared" si="21"/>
        <v>0</v>
      </c>
      <c r="L28" s="13">
        <f t="shared" si="21"/>
        <v>0</v>
      </c>
      <c r="M28" s="13">
        <f t="shared" si="21"/>
        <v>0</v>
      </c>
      <c r="N28" s="14"/>
      <c r="O28" s="14"/>
      <c r="P28" s="14"/>
    </row>
    <row r="29" spans="1:16" ht="25.5" x14ac:dyDescent="0.2">
      <c r="A29" s="15" t="s">
        <v>84</v>
      </c>
      <c r="B29" s="16" t="s">
        <v>85</v>
      </c>
      <c r="C29" s="17" t="s">
        <v>86</v>
      </c>
      <c r="D29" s="18" t="s">
        <v>19</v>
      </c>
      <c r="E29" s="19">
        <v>10</v>
      </c>
      <c r="F29" s="20"/>
      <c r="G29" s="20"/>
      <c r="H29" s="21">
        <f t="shared" ref="H29:H43" si="22">F29+G29</f>
        <v>0</v>
      </c>
      <c r="I29" s="21">
        <f t="shared" ref="I29:I43" si="23">E29*F29</f>
        <v>0</v>
      </c>
      <c r="J29" s="21">
        <f t="shared" ref="J29:J43" si="24">E29*G29</f>
        <v>0</v>
      </c>
      <c r="K29" s="21">
        <f t="shared" ref="K29:K43" si="25">(J29+I29)</f>
        <v>0</v>
      </c>
      <c r="L29" s="21">
        <f t="shared" ref="L29:L43" si="26">K29*$F$161</f>
        <v>0</v>
      </c>
      <c r="M29" s="21">
        <f t="shared" ref="M29:M43" si="27">(L29+K29)</f>
        <v>0</v>
      </c>
      <c r="N29" s="14"/>
      <c r="O29" s="14"/>
      <c r="P29" s="14"/>
    </row>
    <row r="30" spans="1:16" ht="25.5" x14ac:dyDescent="0.2">
      <c r="A30" s="15" t="s">
        <v>87</v>
      </c>
      <c r="B30" s="16" t="s">
        <v>88</v>
      </c>
      <c r="C30" s="17" t="s">
        <v>89</v>
      </c>
      <c r="D30" s="18" t="s">
        <v>19</v>
      </c>
      <c r="E30" s="19">
        <v>8</v>
      </c>
      <c r="F30" s="20"/>
      <c r="G30" s="20"/>
      <c r="H30" s="21">
        <f t="shared" si="22"/>
        <v>0</v>
      </c>
      <c r="I30" s="21">
        <f t="shared" si="23"/>
        <v>0</v>
      </c>
      <c r="J30" s="21">
        <f t="shared" si="24"/>
        <v>0</v>
      </c>
      <c r="K30" s="21">
        <f t="shared" si="25"/>
        <v>0</v>
      </c>
      <c r="L30" s="21">
        <f t="shared" si="26"/>
        <v>0</v>
      </c>
      <c r="M30" s="21">
        <f t="shared" si="27"/>
        <v>0</v>
      </c>
      <c r="N30" s="14"/>
      <c r="O30" s="14"/>
      <c r="P30" s="14"/>
    </row>
    <row r="31" spans="1:16" ht="51" x14ac:dyDescent="0.2">
      <c r="A31" s="15" t="s">
        <v>90</v>
      </c>
      <c r="B31" s="16" t="s">
        <v>91</v>
      </c>
      <c r="C31" s="17" t="s">
        <v>92</v>
      </c>
      <c r="D31" s="18" t="s">
        <v>19</v>
      </c>
      <c r="E31" s="19">
        <v>2</v>
      </c>
      <c r="F31" s="20"/>
      <c r="G31" s="20"/>
      <c r="H31" s="21">
        <f t="shared" si="22"/>
        <v>0</v>
      </c>
      <c r="I31" s="21">
        <f t="shared" si="23"/>
        <v>0</v>
      </c>
      <c r="J31" s="21">
        <f t="shared" si="24"/>
        <v>0</v>
      </c>
      <c r="K31" s="21">
        <f t="shared" si="25"/>
        <v>0</v>
      </c>
      <c r="L31" s="21">
        <f t="shared" si="26"/>
        <v>0</v>
      </c>
      <c r="M31" s="21">
        <f t="shared" si="27"/>
        <v>0</v>
      </c>
      <c r="N31" s="14"/>
      <c r="O31" s="14"/>
      <c r="P31" s="14"/>
    </row>
    <row r="32" spans="1:16" ht="25.5" x14ac:dyDescent="0.2">
      <c r="A32" s="15" t="s">
        <v>93</v>
      </c>
      <c r="B32" s="16" t="s">
        <v>94</v>
      </c>
      <c r="C32" s="17" t="s">
        <v>95</v>
      </c>
      <c r="D32" s="18" t="s">
        <v>19</v>
      </c>
      <c r="E32" s="19">
        <v>2</v>
      </c>
      <c r="F32" s="20"/>
      <c r="G32" s="20"/>
      <c r="H32" s="21">
        <f t="shared" si="22"/>
        <v>0</v>
      </c>
      <c r="I32" s="21">
        <f t="shared" si="23"/>
        <v>0</v>
      </c>
      <c r="J32" s="21">
        <f t="shared" si="24"/>
        <v>0</v>
      </c>
      <c r="K32" s="21">
        <f t="shared" si="25"/>
        <v>0</v>
      </c>
      <c r="L32" s="21">
        <f t="shared" si="26"/>
        <v>0</v>
      </c>
      <c r="M32" s="21">
        <f t="shared" si="27"/>
        <v>0</v>
      </c>
      <c r="N32" s="14"/>
      <c r="O32" s="14"/>
      <c r="P32" s="14"/>
    </row>
    <row r="33" spans="1:16" ht="76.5" x14ac:dyDescent="0.2">
      <c r="A33" s="15" t="s">
        <v>96</v>
      </c>
      <c r="B33" s="16" t="s">
        <v>97</v>
      </c>
      <c r="C33" s="17" t="s">
        <v>98</v>
      </c>
      <c r="D33" s="18" t="s">
        <v>19</v>
      </c>
      <c r="E33" s="19">
        <v>2</v>
      </c>
      <c r="F33" s="20"/>
      <c r="G33" s="20"/>
      <c r="H33" s="21">
        <f t="shared" si="22"/>
        <v>0</v>
      </c>
      <c r="I33" s="21">
        <f t="shared" si="23"/>
        <v>0</v>
      </c>
      <c r="J33" s="21">
        <f t="shared" si="24"/>
        <v>0</v>
      </c>
      <c r="K33" s="21">
        <f t="shared" si="25"/>
        <v>0</v>
      </c>
      <c r="L33" s="21">
        <f t="shared" si="26"/>
        <v>0</v>
      </c>
      <c r="M33" s="21">
        <f t="shared" si="27"/>
        <v>0</v>
      </c>
      <c r="N33" s="14"/>
      <c r="O33" s="14"/>
      <c r="P33" s="14"/>
    </row>
    <row r="34" spans="1:16" ht="38.25" x14ac:dyDescent="0.2">
      <c r="A34" s="15" t="s">
        <v>99</v>
      </c>
      <c r="B34" s="16">
        <v>97666</v>
      </c>
      <c r="C34" s="17" t="s">
        <v>100</v>
      </c>
      <c r="D34" s="18" t="s">
        <v>19</v>
      </c>
      <c r="E34" s="19">
        <v>1</v>
      </c>
      <c r="F34" s="20"/>
      <c r="G34" s="20"/>
      <c r="H34" s="21">
        <f t="shared" si="22"/>
        <v>0</v>
      </c>
      <c r="I34" s="21">
        <f t="shared" si="23"/>
        <v>0</v>
      </c>
      <c r="J34" s="21">
        <f t="shared" si="24"/>
        <v>0</v>
      </c>
      <c r="K34" s="21">
        <f t="shared" si="25"/>
        <v>0</v>
      </c>
      <c r="L34" s="21">
        <f t="shared" si="26"/>
        <v>0</v>
      </c>
      <c r="M34" s="21">
        <f t="shared" si="27"/>
        <v>0</v>
      </c>
      <c r="N34" s="14"/>
      <c r="O34" s="14"/>
      <c r="P34" s="14"/>
    </row>
    <row r="35" spans="1:16" ht="25.5" x14ac:dyDescent="0.2">
      <c r="A35" s="15" t="s">
        <v>101</v>
      </c>
      <c r="B35" s="16" t="s">
        <v>102</v>
      </c>
      <c r="C35" s="17" t="s">
        <v>103</v>
      </c>
      <c r="D35" s="18" t="s">
        <v>104</v>
      </c>
      <c r="E35" s="19">
        <v>1</v>
      </c>
      <c r="F35" s="20"/>
      <c r="G35" s="20"/>
      <c r="H35" s="21">
        <f t="shared" si="22"/>
        <v>0</v>
      </c>
      <c r="I35" s="21">
        <f t="shared" si="23"/>
        <v>0</v>
      </c>
      <c r="J35" s="21">
        <f t="shared" si="24"/>
        <v>0</v>
      </c>
      <c r="K35" s="21">
        <f t="shared" si="25"/>
        <v>0</v>
      </c>
      <c r="L35" s="21">
        <f t="shared" si="26"/>
        <v>0</v>
      </c>
      <c r="M35" s="21">
        <f t="shared" si="27"/>
        <v>0</v>
      </c>
      <c r="N35" s="14"/>
      <c r="O35" s="14"/>
      <c r="P35" s="14"/>
    </row>
    <row r="36" spans="1:16" ht="51" x14ac:dyDescent="0.2">
      <c r="A36" s="15" t="s">
        <v>105</v>
      </c>
      <c r="B36" s="16">
        <v>97660</v>
      </c>
      <c r="C36" s="17" t="s">
        <v>106</v>
      </c>
      <c r="D36" s="18" t="s">
        <v>19</v>
      </c>
      <c r="E36" s="19">
        <v>2</v>
      </c>
      <c r="F36" s="20"/>
      <c r="G36" s="20"/>
      <c r="H36" s="21">
        <f t="shared" si="22"/>
        <v>0</v>
      </c>
      <c r="I36" s="21">
        <f t="shared" si="23"/>
        <v>0</v>
      </c>
      <c r="J36" s="21">
        <f t="shared" si="24"/>
        <v>0</v>
      </c>
      <c r="K36" s="21">
        <f t="shared" si="25"/>
        <v>0</v>
      </c>
      <c r="L36" s="21">
        <f t="shared" si="26"/>
        <v>0</v>
      </c>
      <c r="M36" s="21">
        <f t="shared" si="27"/>
        <v>0</v>
      </c>
      <c r="N36" s="14"/>
      <c r="O36" s="14"/>
      <c r="P36" s="14"/>
    </row>
    <row r="37" spans="1:16" ht="51" x14ac:dyDescent="0.2">
      <c r="A37" s="15" t="s">
        <v>107</v>
      </c>
      <c r="B37" s="16">
        <v>97596</v>
      </c>
      <c r="C37" s="17" t="s">
        <v>108</v>
      </c>
      <c r="D37" s="18" t="s">
        <v>19</v>
      </c>
      <c r="E37" s="19">
        <v>2</v>
      </c>
      <c r="F37" s="20"/>
      <c r="G37" s="20"/>
      <c r="H37" s="21">
        <f t="shared" si="22"/>
        <v>0</v>
      </c>
      <c r="I37" s="21">
        <f t="shared" si="23"/>
        <v>0</v>
      </c>
      <c r="J37" s="21">
        <f t="shared" si="24"/>
        <v>0</v>
      </c>
      <c r="K37" s="21">
        <f t="shared" si="25"/>
        <v>0</v>
      </c>
      <c r="L37" s="21">
        <f t="shared" si="26"/>
        <v>0</v>
      </c>
      <c r="M37" s="21">
        <f t="shared" si="27"/>
        <v>0</v>
      </c>
      <c r="N37" s="14"/>
      <c r="O37" s="14"/>
      <c r="P37" s="14"/>
    </row>
    <row r="38" spans="1:16" ht="25.5" x14ac:dyDescent="0.2">
      <c r="A38" s="15" t="s">
        <v>109</v>
      </c>
      <c r="B38" s="16" t="s">
        <v>110</v>
      </c>
      <c r="C38" s="17" t="s">
        <v>111</v>
      </c>
      <c r="D38" s="18" t="s">
        <v>19</v>
      </c>
      <c r="E38" s="19">
        <v>2</v>
      </c>
      <c r="F38" s="20"/>
      <c r="G38" s="20"/>
      <c r="H38" s="21">
        <f t="shared" si="22"/>
        <v>0</v>
      </c>
      <c r="I38" s="21">
        <f t="shared" si="23"/>
        <v>0</v>
      </c>
      <c r="J38" s="21">
        <f t="shared" si="24"/>
        <v>0</v>
      </c>
      <c r="K38" s="21">
        <f t="shared" si="25"/>
        <v>0</v>
      </c>
      <c r="L38" s="21">
        <f t="shared" si="26"/>
        <v>0</v>
      </c>
      <c r="M38" s="21">
        <f t="shared" si="27"/>
        <v>0</v>
      </c>
      <c r="N38" s="14"/>
      <c r="O38" s="14"/>
      <c r="P38" s="14"/>
    </row>
    <row r="39" spans="1:16" ht="38.25" x14ac:dyDescent="0.2">
      <c r="A39" s="15" t="s">
        <v>112</v>
      </c>
      <c r="B39" s="16" t="s">
        <v>113</v>
      </c>
      <c r="C39" s="17" t="s">
        <v>114</v>
      </c>
      <c r="D39" s="18" t="s">
        <v>19</v>
      </c>
      <c r="E39" s="19">
        <v>2</v>
      </c>
      <c r="F39" s="20"/>
      <c r="G39" s="20"/>
      <c r="H39" s="21">
        <f t="shared" si="22"/>
        <v>0</v>
      </c>
      <c r="I39" s="21">
        <f t="shared" si="23"/>
        <v>0</v>
      </c>
      <c r="J39" s="21">
        <f t="shared" si="24"/>
        <v>0</v>
      </c>
      <c r="K39" s="21">
        <f t="shared" si="25"/>
        <v>0</v>
      </c>
      <c r="L39" s="21">
        <f t="shared" si="26"/>
        <v>0</v>
      </c>
      <c r="M39" s="21">
        <f t="shared" si="27"/>
        <v>0</v>
      </c>
      <c r="N39" s="14"/>
      <c r="O39" s="14"/>
      <c r="P39" s="14"/>
    </row>
    <row r="40" spans="1:16" ht="51" x14ac:dyDescent="0.2">
      <c r="A40" s="15" t="s">
        <v>115</v>
      </c>
      <c r="B40" s="16" t="s">
        <v>116</v>
      </c>
      <c r="C40" s="17" t="s">
        <v>117</v>
      </c>
      <c r="D40" s="18" t="s">
        <v>19</v>
      </c>
      <c r="E40" s="19">
        <v>2</v>
      </c>
      <c r="F40" s="20"/>
      <c r="G40" s="20"/>
      <c r="H40" s="21">
        <f t="shared" si="22"/>
        <v>0</v>
      </c>
      <c r="I40" s="21">
        <f t="shared" si="23"/>
        <v>0</v>
      </c>
      <c r="J40" s="21">
        <f t="shared" si="24"/>
        <v>0</v>
      </c>
      <c r="K40" s="21">
        <f t="shared" si="25"/>
        <v>0</v>
      </c>
      <c r="L40" s="21">
        <f t="shared" si="26"/>
        <v>0</v>
      </c>
      <c r="M40" s="21">
        <f t="shared" si="27"/>
        <v>0</v>
      </c>
      <c r="N40" s="14"/>
      <c r="O40" s="14"/>
      <c r="P40" s="14"/>
    </row>
    <row r="41" spans="1:16" ht="38.25" x14ac:dyDescent="0.2">
      <c r="A41" s="15" t="s">
        <v>118</v>
      </c>
      <c r="B41" s="16" t="s">
        <v>119</v>
      </c>
      <c r="C41" s="17" t="s">
        <v>120</v>
      </c>
      <c r="D41" s="18" t="s">
        <v>19</v>
      </c>
      <c r="E41" s="19">
        <v>2</v>
      </c>
      <c r="F41" s="20"/>
      <c r="G41" s="20"/>
      <c r="H41" s="21">
        <f t="shared" si="22"/>
        <v>0</v>
      </c>
      <c r="I41" s="21">
        <f t="shared" si="23"/>
        <v>0</v>
      </c>
      <c r="J41" s="21">
        <f t="shared" si="24"/>
        <v>0</v>
      </c>
      <c r="K41" s="21">
        <f t="shared" si="25"/>
        <v>0</v>
      </c>
      <c r="L41" s="21">
        <f t="shared" si="26"/>
        <v>0</v>
      </c>
      <c r="M41" s="21">
        <f t="shared" si="27"/>
        <v>0</v>
      </c>
      <c r="N41" s="14"/>
      <c r="O41" s="14"/>
      <c r="P41" s="14"/>
    </row>
    <row r="42" spans="1:16" ht="76.5" x14ac:dyDescent="0.2">
      <c r="A42" s="15" t="s">
        <v>121</v>
      </c>
      <c r="B42" s="16" t="s">
        <v>122</v>
      </c>
      <c r="C42" s="17" t="s">
        <v>123</v>
      </c>
      <c r="D42" s="18" t="s">
        <v>19</v>
      </c>
      <c r="E42" s="19">
        <v>2</v>
      </c>
      <c r="F42" s="20"/>
      <c r="G42" s="20"/>
      <c r="H42" s="21">
        <f t="shared" si="22"/>
        <v>0</v>
      </c>
      <c r="I42" s="21">
        <f t="shared" si="23"/>
        <v>0</v>
      </c>
      <c r="J42" s="21">
        <f t="shared" si="24"/>
        <v>0</v>
      </c>
      <c r="K42" s="21">
        <f t="shared" si="25"/>
        <v>0</v>
      </c>
      <c r="L42" s="21">
        <f t="shared" si="26"/>
        <v>0</v>
      </c>
      <c r="M42" s="21">
        <f t="shared" si="27"/>
        <v>0</v>
      </c>
      <c r="N42" s="14"/>
      <c r="O42" s="14"/>
      <c r="P42" s="14"/>
    </row>
    <row r="43" spans="1:16" ht="63.75" x14ac:dyDescent="0.2">
      <c r="A43" s="15" t="s">
        <v>124</v>
      </c>
      <c r="B43" s="16" t="s">
        <v>125</v>
      </c>
      <c r="C43" s="17" t="s">
        <v>126</v>
      </c>
      <c r="D43" s="18" t="s">
        <v>19</v>
      </c>
      <c r="E43" s="19">
        <v>2</v>
      </c>
      <c r="F43" s="20"/>
      <c r="G43" s="20"/>
      <c r="H43" s="21">
        <f t="shared" si="22"/>
        <v>0</v>
      </c>
      <c r="I43" s="21">
        <f t="shared" si="23"/>
        <v>0</v>
      </c>
      <c r="J43" s="21">
        <f t="shared" si="24"/>
        <v>0</v>
      </c>
      <c r="K43" s="21">
        <f t="shared" si="25"/>
        <v>0</v>
      </c>
      <c r="L43" s="21">
        <f t="shared" si="26"/>
        <v>0</v>
      </c>
      <c r="M43" s="21">
        <f t="shared" si="27"/>
        <v>0</v>
      </c>
      <c r="N43" s="14"/>
      <c r="O43" s="14"/>
      <c r="P43" s="14"/>
    </row>
    <row r="44" spans="1:16" ht="12.75" x14ac:dyDescent="0.2">
      <c r="A44" s="8" t="s">
        <v>127</v>
      </c>
      <c r="B44" s="9"/>
      <c r="C44" s="10" t="s">
        <v>128</v>
      </c>
      <c r="D44" s="11"/>
      <c r="E44" s="11"/>
      <c r="F44" s="12"/>
      <c r="G44" s="12"/>
      <c r="H44" s="11"/>
      <c r="I44" s="13">
        <f t="shared" ref="I44:M44" si="28">SUM(I45:I55)</f>
        <v>0</v>
      </c>
      <c r="J44" s="13">
        <f t="shared" si="28"/>
        <v>0</v>
      </c>
      <c r="K44" s="13">
        <f t="shared" si="28"/>
        <v>0</v>
      </c>
      <c r="L44" s="13">
        <f t="shared" si="28"/>
        <v>0</v>
      </c>
      <c r="M44" s="13">
        <f t="shared" si="28"/>
        <v>0</v>
      </c>
      <c r="N44" s="14"/>
      <c r="O44" s="14"/>
      <c r="P44" s="14"/>
    </row>
    <row r="45" spans="1:16" ht="89.25" x14ac:dyDescent="0.2">
      <c r="A45" s="15" t="s">
        <v>129</v>
      </c>
      <c r="B45" s="16" t="s">
        <v>130</v>
      </c>
      <c r="C45" s="17" t="s">
        <v>131</v>
      </c>
      <c r="D45" s="18" t="s">
        <v>104</v>
      </c>
      <c r="E45" s="19">
        <v>1</v>
      </c>
      <c r="F45" s="20"/>
      <c r="G45" s="20"/>
      <c r="H45" s="21">
        <f t="shared" ref="H45:H55" si="29">F45+G45</f>
        <v>0</v>
      </c>
      <c r="I45" s="21">
        <f t="shared" ref="I45:I55" si="30">E45*F45</f>
        <v>0</v>
      </c>
      <c r="J45" s="21">
        <f t="shared" ref="J45:J55" si="31">E45*G45</f>
        <v>0</v>
      </c>
      <c r="K45" s="21">
        <f t="shared" ref="K45:K55" si="32">(J45+I45)</f>
        <v>0</v>
      </c>
      <c r="L45" s="21">
        <f t="shared" ref="L45:L55" si="33">K45*$F$161</f>
        <v>0</v>
      </c>
      <c r="M45" s="21">
        <f t="shared" ref="M45:M55" si="34">(L45+K45)</f>
        <v>0</v>
      </c>
      <c r="N45" s="14"/>
      <c r="O45" s="14"/>
      <c r="P45" s="14"/>
    </row>
    <row r="46" spans="1:16" ht="51" x14ac:dyDescent="0.2">
      <c r="A46" s="15" t="s">
        <v>132</v>
      </c>
      <c r="B46" s="16" t="s">
        <v>133</v>
      </c>
      <c r="C46" s="17" t="s">
        <v>134</v>
      </c>
      <c r="D46" s="18" t="s">
        <v>104</v>
      </c>
      <c r="E46" s="19">
        <v>1</v>
      </c>
      <c r="F46" s="20"/>
      <c r="G46" s="20"/>
      <c r="H46" s="21">
        <f t="shared" si="29"/>
        <v>0</v>
      </c>
      <c r="I46" s="21">
        <f t="shared" si="30"/>
        <v>0</v>
      </c>
      <c r="J46" s="21">
        <f t="shared" si="31"/>
        <v>0</v>
      </c>
      <c r="K46" s="21">
        <f t="shared" si="32"/>
        <v>0</v>
      </c>
      <c r="L46" s="21">
        <f t="shared" si="33"/>
        <v>0</v>
      </c>
      <c r="M46" s="21">
        <f t="shared" si="34"/>
        <v>0</v>
      </c>
      <c r="N46" s="14"/>
      <c r="O46" s="14"/>
      <c r="P46" s="14"/>
    </row>
    <row r="47" spans="1:16" ht="76.5" x14ac:dyDescent="0.2">
      <c r="A47" s="15" t="s">
        <v>135</v>
      </c>
      <c r="B47" s="16">
        <v>92687</v>
      </c>
      <c r="C47" s="17" t="s">
        <v>136</v>
      </c>
      <c r="D47" s="18" t="s">
        <v>38</v>
      </c>
      <c r="E47" s="19">
        <v>1</v>
      </c>
      <c r="F47" s="20"/>
      <c r="G47" s="20"/>
      <c r="H47" s="21">
        <f t="shared" si="29"/>
        <v>0</v>
      </c>
      <c r="I47" s="21">
        <f t="shared" si="30"/>
        <v>0</v>
      </c>
      <c r="J47" s="21">
        <f t="shared" si="31"/>
        <v>0</v>
      </c>
      <c r="K47" s="21">
        <f t="shared" si="32"/>
        <v>0</v>
      </c>
      <c r="L47" s="21">
        <f t="shared" si="33"/>
        <v>0</v>
      </c>
      <c r="M47" s="21">
        <f t="shared" si="34"/>
        <v>0</v>
      </c>
      <c r="N47" s="14"/>
      <c r="O47" s="14"/>
      <c r="P47" s="14"/>
    </row>
    <row r="48" spans="1:16" ht="63.75" x14ac:dyDescent="0.2">
      <c r="A48" s="15" t="s">
        <v>137</v>
      </c>
      <c r="B48" s="16">
        <v>91173</v>
      </c>
      <c r="C48" s="17" t="s">
        <v>138</v>
      </c>
      <c r="D48" s="18" t="s">
        <v>38</v>
      </c>
      <c r="E48" s="19">
        <v>1</v>
      </c>
      <c r="F48" s="20"/>
      <c r="G48" s="20"/>
      <c r="H48" s="21">
        <f t="shared" si="29"/>
        <v>0</v>
      </c>
      <c r="I48" s="21">
        <f t="shared" si="30"/>
        <v>0</v>
      </c>
      <c r="J48" s="21">
        <f t="shared" si="31"/>
        <v>0</v>
      </c>
      <c r="K48" s="21">
        <f t="shared" si="32"/>
        <v>0</v>
      </c>
      <c r="L48" s="21">
        <f t="shared" si="33"/>
        <v>0</v>
      </c>
      <c r="M48" s="21">
        <f t="shared" si="34"/>
        <v>0</v>
      </c>
      <c r="N48" s="14"/>
      <c r="O48" s="14"/>
      <c r="P48" s="14"/>
    </row>
    <row r="49" spans="1:16" ht="51" x14ac:dyDescent="0.2">
      <c r="A49" s="15" t="s">
        <v>139</v>
      </c>
      <c r="B49" s="16" t="s">
        <v>140</v>
      </c>
      <c r="C49" s="17" t="s">
        <v>141</v>
      </c>
      <c r="D49" s="18" t="s">
        <v>23</v>
      </c>
      <c r="E49" s="19">
        <v>1.32</v>
      </c>
      <c r="F49" s="20"/>
      <c r="G49" s="20"/>
      <c r="H49" s="21">
        <f t="shared" si="29"/>
        <v>0</v>
      </c>
      <c r="I49" s="21">
        <f t="shared" si="30"/>
        <v>0</v>
      </c>
      <c r="J49" s="21">
        <f t="shared" si="31"/>
        <v>0</v>
      </c>
      <c r="K49" s="21">
        <f t="shared" si="32"/>
        <v>0</v>
      </c>
      <c r="L49" s="21">
        <f t="shared" si="33"/>
        <v>0</v>
      </c>
      <c r="M49" s="21">
        <f t="shared" si="34"/>
        <v>0</v>
      </c>
      <c r="N49" s="14"/>
      <c r="O49" s="14"/>
      <c r="P49" s="14"/>
    </row>
    <row r="50" spans="1:16" ht="51" x14ac:dyDescent="0.2">
      <c r="A50" s="15" t="s">
        <v>142</v>
      </c>
      <c r="B50" s="16">
        <v>100704</v>
      </c>
      <c r="C50" s="17" t="s">
        <v>143</v>
      </c>
      <c r="D50" s="18" t="s">
        <v>19</v>
      </c>
      <c r="E50" s="19">
        <v>1</v>
      </c>
      <c r="F50" s="20"/>
      <c r="G50" s="20"/>
      <c r="H50" s="21">
        <f t="shared" si="29"/>
        <v>0</v>
      </c>
      <c r="I50" s="21">
        <f t="shared" si="30"/>
        <v>0</v>
      </c>
      <c r="J50" s="21">
        <f t="shared" si="31"/>
        <v>0</v>
      </c>
      <c r="K50" s="21">
        <f t="shared" si="32"/>
        <v>0</v>
      </c>
      <c r="L50" s="21">
        <f t="shared" si="33"/>
        <v>0</v>
      </c>
      <c r="M50" s="21">
        <f t="shared" si="34"/>
        <v>0</v>
      </c>
      <c r="N50" s="14"/>
      <c r="O50" s="14"/>
      <c r="P50" s="14"/>
    </row>
    <row r="51" spans="1:16" ht="38.25" x14ac:dyDescent="0.2">
      <c r="A51" s="15" t="s">
        <v>144</v>
      </c>
      <c r="B51" s="16" t="s">
        <v>145</v>
      </c>
      <c r="C51" s="17" t="s">
        <v>146</v>
      </c>
      <c r="D51" s="18" t="s">
        <v>19</v>
      </c>
      <c r="E51" s="19">
        <v>1</v>
      </c>
      <c r="F51" s="20"/>
      <c r="G51" s="20"/>
      <c r="H51" s="21">
        <f t="shared" si="29"/>
        <v>0</v>
      </c>
      <c r="I51" s="21">
        <f t="shared" si="30"/>
        <v>0</v>
      </c>
      <c r="J51" s="21">
        <f t="shared" si="31"/>
        <v>0</v>
      </c>
      <c r="K51" s="21">
        <f t="shared" si="32"/>
        <v>0</v>
      </c>
      <c r="L51" s="21">
        <f t="shared" si="33"/>
        <v>0</v>
      </c>
      <c r="M51" s="21">
        <f t="shared" si="34"/>
        <v>0</v>
      </c>
      <c r="N51" s="14"/>
      <c r="O51" s="14"/>
      <c r="P51" s="14"/>
    </row>
    <row r="52" spans="1:16" ht="25.5" x14ac:dyDescent="0.2">
      <c r="A52" s="15" t="s">
        <v>147</v>
      </c>
      <c r="B52" s="16" t="s">
        <v>148</v>
      </c>
      <c r="C52" s="17" t="s">
        <v>149</v>
      </c>
      <c r="D52" s="18" t="s">
        <v>19</v>
      </c>
      <c r="E52" s="19">
        <v>1</v>
      </c>
      <c r="F52" s="20"/>
      <c r="G52" s="20"/>
      <c r="H52" s="21">
        <f t="shared" si="29"/>
        <v>0</v>
      </c>
      <c r="I52" s="21">
        <f t="shared" si="30"/>
        <v>0</v>
      </c>
      <c r="J52" s="21">
        <f t="shared" si="31"/>
        <v>0</v>
      </c>
      <c r="K52" s="21">
        <f t="shared" si="32"/>
        <v>0</v>
      </c>
      <c r="L52" s="21">
        <f t="shared" si="33"/>
        <v>0</v>
      </c>
      <c r="M52" s="21">
        <f t="shared" si="34"/>
        <v>0</v>
      </c>
      <c r="N52" s="14"/>
      <c r="O52" s="14"/>
      <c r="P52" s="14"/>
    </row>
    <row r="53" spans="1:16" ht="76.5" x14ac:dyDescent="0.2">
      <c r="A53" s="15" t="s">
        <v>150</v>
      </c>
      <c r="B53" s="16" t="s">
        <v>151</v>
      </c>
      <c r="C53" s="17" t="s">
        <v>152</v>
      </c>
      <c r="D53" s="18" t="s">
        <v>19</v>
      </c>
      <c r="E53" s="19">
        <v>1</v>
      </c>
      <c r="F53" s="20"/>
      <c r="G53" s="20"/>
      <c r="H53" s="21">
        <f t="shared" si="29"/>
        <v>0</v>
      </c>
      <c r="I53" s="21">
        <f t="shared" si="30"/>
        <v>0</v>
      </c>
      <c r="J53" s="21">
        <f t="shared" si="31"/>
        <v>0</v>
      </c>
      <c r="K53" s="21">
        <f t="shared" si="32"/>
        <v>0</v>
      </c>
      <c r="L53" s="21">
        <f t="shared" si="33"/>
        <v>0</v>
      </c>
      <c r="M53" s="21">
        <f t="shared" si="34"/>
        <v>0</v>
      </c>
      <c r="N53" s="14"/>
      <c r="O53" s="14"/>
      <c r="P53" s="14"/>
    </row>
    <row r="54" spans="1:16" ht="76.5" x14ac:dyDescent="0.2">
      <c r="A54" s="15" t="s">
        <v>153</v>
      </c>
      <c r="B54" s="16" t="s">
        <v>154</v>
      </c>
      <c r="C54" s="17" t="s">
        <v>155</v>
      </c>
      <c r="D54" s="18" t="s">
        <v>19</v>
      </c>
      <c r="E54" s="19">
        <v>1</v>
      </c>
      <c r="F54" s="20"/>
      <c r="G54" s="20"/>
      <c r="H54" s="21">
        <f t="shared" si="29"/>
        <v>0</v>
      </c>
      <c r="I54" s="21">
        <f t="shared" si="30"/>
        <v>0</v>
      </c>
      <c r="J54" s="21">
        <f t="shared" si="31"/>
        <v>0</v>
      </c>
      <c r="K54" s="21">
        <f t="shared" si="32"/>
        <v>0</v>
      </c>
      <c r="L54" s="21">
        <f t="shared" si="33"/>
        <v>0</v>
      </c>
      <c r="M54" s="21">
        <f t="shared" si="34"/>
        <v>0</v>
      </c>
      <c r="N54" s="14"/>
      <c r="O54" s="14"/>
      <c r="P54" s="14"/>
    </row>
    <row r="55" spans="1:16" ht="76.5" x14ac:dyDescent="0.2">
      <c r="A55" s="15" t="s">
        <v>156</v>
      </c>
      <c r="B55" s="16" t="s">
        <v>157</v>
      </c>
      <c r="C55" s="17" t="s">
        <v>158</v>
      </c>
      <c r="D55" s="18" t="s">
        <v>19</v>
      </c>
      <c r="E55" s="19">
        <v>1</v>
      </c>
      <c r="F55" s="20"/>
      <c r="G55" s="20"/>
      <c r="H55" s="21">
        <f t="shared" si="29"/>
        <v>0</v>
      </c>
      <c r="I55" s="21">
        <f t="shared" si="30"/>
        <v>0</v>
      </c>
      <c r="J55" s="21">
        <f t="shared" si="31"/>
        <v>0</v>
      </c>
      <c r="K55" s="21">
        <f t="shared" si="32"/>
        <v>0</v>
      </c>
      <c r="L55" s="21">
        <f t="shared" si="33"/>
        <v>0</v>
      </c>
      <c r="M55" s="21">
        <f t="shared" si="34"/>
        <v>0</v>
      </c>
      <c r="N55" s="14"/>
      <c r="O55" s="14"/>
      <c r="P55" s="14"/>
    </row>
    <row r="56" spans="1:16" ht="12.75" x14ac:dyDescent="0.2">
      <c r="A56" s="8" t="s">
        <v>159</v>
      </c>
      <c r="B56" s="9"/>
      <c r="C56" s="10" t="s">
        <v>160</v>
      </c>
      <c r="D56" s="11"/>
      <c r="E56" s="11"/>
      <c r="F56" s="12"/>
      <c r="G56" s="12"/>
      <c r="H56" s="11"/>
      <c r="I56" s="13">
        <f t="shared" ref="I56:M56" si="35">SUM(I57:I65)</f>
        <v>0</v>
      </c>
      <c r="J56" s="13">
        <f t="shared" si="35"/>
        <v>0</v>
      </c>
      <c r="K56" s="13">
        <f t="shared" si="35"/>
        <v>0</v>
      </c>
      <c r="L56" s="13">
        <f t="shared" si="35"/>
        <v>0</v>
      </c>
      <c r="M56" s="13">
        <f t="shared" si="35"/>
        <v>0</v>
      </c>
      <c r="N56" s="14"/>
      <c r="O56" s="14"/>
      <c r="P56" s="14"/>
    </row>
    <row r="57" spans="1:16" ht="51" x14ac:dyDescent="0.2">
      <c r="A57" s="15" t="s">
        <v>161</v>
      </c>
      <c r="B57" s="16">
        <v>97631</v>
      </c>
      <c r="C57" s="17" t="s">
        <v>162</v>
      </c>
      <c r="D57" s="18" t="s">
        <v>23</v>
      </c>
      <c r="E57" s="19">
        <v>1.02</v>
      </c>
      <c r="F57" s="20"/>
      <c r="G57" s="20"/>
      <c r="H57" s="21">
        <f t="shared" ref="H57:H65" si="36">F57+G57</f>
        <v>0</v>
      </c>
      <c r="I57" s="21">
        <f t="shared" ref="I57:I65" si="37">E57*F57</f>
        <v>0</v>
      </c>
      <c r="J57" s="21">
        <f t="shared" ref="J57:J65" si="38">E57*G57</f>
        <v>0</v>
      </c>
      <c r="K57" s="21">
        <f t="shared" ref="K57:K65" si="39">(J57+I57)</f>
        <v>0</v>
      </c>
      <c r="L57" s="21">
        <f t="shared" ref="L57:L65" si="40">K57*$F$161</f>
        <v>0</v>
      </c>
      <c r="M57" s="21">
        <f t="shared" ref="M57:M65" si="41">(L57+K57)</f>
        <v>0</v>
      </c>
      <c r="N57" s="14"/>
      <c r="O57" s="14"/>
      <c r="P57" s="14"/>
    </row>
    <row r="58" spans="1:16" ht="38.25" x14ac:dyDescent="0.2">
      <c r="A58" s="15" t="s">
        <v>163</v>
      </c>
      <c r="B58" s="16" t="s">
        <v>164</v>
      </c>
      <c r="C58" s="17" t="s">
        <v>165</v>
      </c>
      <c r="D58" s="18" t="s">
        <v>47</v>
      </c>
      <c r="E58" s="19">
        <v>0.1</v>
      </c>
      <c r="F58" s="20"/>
      <c r="G58" s="20"/>
      <c r="H58" s="21">
        <f t="shared" si="36"/>
        <v>0</v>
      </c>
      <c r="I58" s="21">
        <f t="shared" si="37"/>
        <v>0</v>
      </c>
      <c r="J58" s="21">
        <f t="shared" si="38"/>
        <v>0</v>
      </c>
      <c r="K58" s="21">
        <f t="shared" si="39"/>
        <v>0</v>
      </c>
      <c r="L58" s="21">
        <f t="shared" si="40"/>
        <v>0</v>
      </c>
      <c r="M58" s="21">
        <f t="shared" si="41"/>
        <v>0</v>
      </c>
      <c r="N58" s="14"/>
      <c r="O58" s="14"/>
      <c r="P58" s="14"/>
    </row>
    <row r="59" spans="1:16" ht="38.25" x14ac:dyDescent="0.2">
      <c r="A59" s="15" t="s">
        <v>166</v>
      </c>
      <c r="B59" s="16" t="s">
        <v>167</v>
      </c>
      <c r="C59" s="17" t="s">
        <v>168</v>
      </c>
      <c r="D59" s="18" t="s">
        <v>38</v>
      </c>
      <c r="E59" s="19">
        <v>5.0999999999999996</v>
      </c>
      <c r="F59" s="20"/>
      <c r="G59" s="20"/>
      <c r="H59" s="21">
        <f t="shared" si="36"/>
        <v>0</v>
      </c>
      <c r="I59" s="21">
        <f t="shared" si="37"/>
        <v>0</v>
      </c>
      <c r="J59" s="21">
        <f t="shared" si="38"/>
        <v>0</v>
      </c>
      <c r="K59" s="21">
        <f t="shared" si="39"/>
        <v>0</v>
      </c>
      <c r="L59" s="21">
        <f t="shared" si="40"/>
        <v>0</v>
      </c>
      <c r="M59" s="21">
        <f t="shared" si="41"/>
        <v>0</v>
      </c>
      <c r="N59" s="14"/>
      <c r="O59" s="14"/>
      <c r="P59" s="14"/>
    </row>
    <row r="60" spans="1:16" ht="51" x14ac:dyDescent="0.2">
      <c r="A60" s="15" t="s">
        <v>169</v>
      </c>
      <c r="B60" s="16" t="s">
        <v>170</v>
      </c>
      <c r="C60" s="17" t="s">
        <v>171</v>
      </c>
      <c r="D60" s="18" t="s">
        <v>38</v>
      </c>
      <c r="E60" s="19">
        <v>10</v>
      </c>
      <c r="F60" s="20"/>
      <c r="G60" s="20"/>
      <c r="H60" s="21">
        <f t="shared" si="36"/>
        <v>0</v>
      </c>
      <c r="I60" s="21">
        <f t="shared" si="37"/>
        <v>0</v>
      </c>
      <c r="J60" s="21">
        <f t="shared" si="38"/>
        <v>0</v>
      </c>
      <c r="K60" s="21">
        <f t="shared" si="39"/>
        <v>0</v>
      </c>
      <c r="L60" s="21">
        <f t="shared" si="40"/>
        <v>0</v>
      </c>
      <c r="M60" s="21">
        <f t="shared" si="41"/>
        <v>0</v>
      </c>
      <c r="N60" s="14"/>
      <c r="O60" s="14"/>
      <c r="P60" s="14"/>
    </row>
    <row r="61" spans="1:16" ht="38.25" x14ac:dyDescent="0.2">
      <c r="A61" s="15" t="s">
        <v>172</v>
      </c>
      <c r="B61" s="16" t="s">
        <v>173</v>
      </c>
      <c r="C61" s="17" t="s">
        <v>174</v>
      </c>
      <c r="D61" s="18" t="s">
        <v>19</v>
      </c>
      <c r="E61" s="19">
        <v>10</v>
      </c>
      <c r="F61" s="20"/>
      <c r="G61" s="20"/>
      <c r="H61" s="21">
        <f t="shared" si="36"/>
        <v>0</v>
      </c>
      <c r="I61" s="21">
        <f t="shared" si="37"/>
        <v>0</v>
      </c>
      <c r="J61" s="21">
        <f t="shared" si="38"/>
        <v>0</v>
      </c>
      <c r="K61" s="21">
        <f t="shared" si="39"/>
        <v>0</v>
      </c>
      <c r="L61" s="21">
        <f t="shared" si="40"/>
        <v>0</v>
      </c>
      <c r="M61" s="21">
        <f t="shared" si="41"/>
        <v>0</v>
      </c>
      <c r="N61" s="14"/>
      <c r="O61" s="14"/>
      <c r="P61" s="14"/>
    </row>
    <row r="62" spans="1:16" ht="102" x14ac:dyDescent="0.2">
      <c r="A62" s="15" t="s">
        <v>175</v>
      </c>
      <c r="B62" s="16">
        <v>87888</v>
      </c>
      <c r="C62" s="17" t="s">
        <v>176</v>
      </c>
      <c r="D62" s="18" t="s">
        <v>23</v>
      </c>
      <c r="E62" s="19">
        <v>1.02</v>
      </c>
      <c r="F62" s="20"/>
      <c r="G62" s="20"/>
      <c r="H62" s="21">
        <f t="shared" si="36"/>
        <v>0</v>
      </c>
      <c r="I62" s="21">
        <f t="shared" si="37"/>
        <v>0</v>
      </c>
      <c r="J62" s="21">
        <f t="shared" si="38"/>
        <v>0</v>
      </c>
      <c r="K62" s="21">
        <f t="shared" si="39"/>
        <v>0</v>
      </c>
      <c r="L62" s="21">
        <f t="shared" si="40"/>
        <v>0</v>
      </c>
      <c r="M62" s="21">
        <f t="shared" si="41"/>
        <v>0</v>
      </c>
      <c r="N62" s="14"/>
      <c r="O62" s="14"/>
      <c r="P62" s="14"/>
    </row>
    <row r="63" spans="1:16" ht="89.25" x14ac:dyDescent="0.2">
      <c r="A63" s="15" t="s">
        <v>177</v>
      </c>
      <c r="B63" s="16" t="s">
        <v>178</v>
      </c>
      <c r="C63" s="17" t="s">
        <v>443</v>
      </c>
      <c r="D63" s="18" t="s">
        <v>23</v>
      </c>
      <c r="E63" s="19">
        <v>1.02</v>
      </c>
      <c r="F63" s="20"/>
      <c r="G63" s="20"/>
      <c r="H63" s="21">
        <f t="shared" si="36"/>
        <v>0</v>
      </c>
      <c r="I63" s="21">
        <f t="shared" si="37"/>
        <v>0</v>
      </c>
      <c r="J63" s="21">
        <f t="shared" si="38"/>
        <v>0</v>
      </c>
      <c r="K63" s="21">
        <f t="shared" si="39"/>
        <v>0</v>
      </c>
      <c r="L63" s="21">
        <f t="shared" si="40"/>
        <v>0</v>
      </c>
      <c r="M63" s="21">
        <f t="shared" si="41"/>
        <v>0</v>
      </c>
      <c r="N63" s="14"/>
      <c r="O63" s="14"/>
      <c r="P63" s="14"/>
    </row>
    <row r="64" spans="1:16" ht="38.25" x14ac:dyDescent="0.2">
      <c r="A64" s="15" t="s">
        <v>179</v>
      </c>
      <c r="B64" s="16" t="s">
        <v>164</v>
      </c>
      <c r="C64" s="17" t="s">
        <v>180</v>
      </c>
      <c r="D64" s="18" t="s">
        <v>47</v>
      </c>
      <c r="E64" s="19">
        <v>0.51</v>
      </c>
      <c r="F64" s="20"/>
      <c r="G64" s="20"/>
      <c r="H64" s="21">
        <f t="shared" si="36"/>
        <v>0</v>
      </c>
      <c r="I64" s="21">
        <f t="shared" si="37"/>
        <v>0</v>
      </c>
      <c r="J64" s="21">
        <f t="shared" si="38"/>
        <v>0</v>
      </c>
      <c r="K64" s="21">
        <f t="shared" si="39"/>
        <v>0</v>
      </c>
      <c r="L64" s="21">
        <f t="shared" si="40"/>
        <v>0</v>
      </c>
      <c r="M64" s="21">
        <f t="shared" si="41"/>
        <v>0</v>
      </c>
      <c r="N64" s="14"/>
      <c r="O64" s="14"/>
      <c r="P64" s="14"/>
    </row>
    <row r="65" spans="1:16" ht="38.25" x14ac:dyDescent="0.2">
      <c r="A65" s="15" t="s">
        <v>181</v>
      </c>
      <c r="B65" s="16" t="s">
        <v>167</v>
      </c>
      <c r="C65" s="17" t="s">
        <v>182</v>
      </c>
      <c r="D65" s="18" t="s">
        <v>38</v>
      </c>
      <c r="E65" s="19">
        <v>10.199999999999999</v>
      </c>
      <c r="F65" s="20"/>
      <c r="G65" s="20"/>
      <c r="H65" s="21">
        <f t="shared" si="36"/>
        <v>0</v>
      </c>
      <c r="I65" s="21">
        <f t="shared" si="37"/>
        <v>0</v>
      </c>
      <c r="J65" s="21">
        <f t="shared" si="38"/>
        <v>0</v>
      </c>
      <c r="K65" s="21">
        <f t="shared" si="39"/>
        <v>0</v>
      </c>
      <c r="L65" s="21">
        <f t="shared" si="40"/>
        <v>0</v>
      </c>
      <c r="M65" s="21">
        <f t="shared" si="41"/>
        <v>0</v>
      </c>
      <c r="N65" s="14"/>
      <c r="O65" s="14"/>
      <c r="P65" s="14"/>
    </row>
    <row r="66" spans="1:16" ht="12.75" x14ac:dyDescent="0.2">
      <c r="A66" s="8" t="s">
        <v>183</v>
      </c>
      <c r="B66" s="9"/>
      <c r="C66" s="10" t="s">
        <v>184</v>
      </c>
      <c r="D66" s="11"/>
      <c r="E66" s="11"/>
      <c r="F66" s="12"/>
      <c r="G66" s="12"/>
      <c r="H66" s="11"/>
      <c r="I66" s="13">
        <f t="shared" ref="I66:M66" si="42">SUM(I67:I70)</f>
        <v>0</v>
      </c>
      <c r="J66" s="13">
        <f t="shared" si="42"/>
        <v>0</v>
      </c>
      <c r="K66" s="13">
        <f t="shared" si="42"/>
        <v>0</v>
      </c>
      <c r="L66" s="13">
        <f t="shared" si="42"/>
        <v>0</v>
      </c>
      <c r="M66" s="13">
        <f t="shared" si="42"/>
        <v>0</v>
      </c>
      <c r="N66" s="14"/>
      <c r="O66" s="14"/>
      <c r="P66" s="14"/>
    </row>
    <row r="67" spans="1:16" ht="25.5" x14ac:dyDescent="0.2">
      <c r="A67" s="15" t="s">
        <v>185</v>
      </c>
      <c r="B67" s="16" t="s">
        <v>186</v>
      </c>
      <c r="C67" s="17" t="s">
        <v>187</v>
      </c>
      <c r="D67" s="18" t="s">
        <v>23</v>
      </c>
      <c r="E67" s="19">
        <v>1.1200000000000001</v>
      </c>
      <c r="F67" s="20"/>
      <c r="G67" s="20"/>
      <c r="H67" s="21">
        <f t="shared" ref="H67:H70" si="43">F67+G67</f>
        <v>0</v>
      </c>
      <c r="I67" s="21">
        <f t="shared" ref="I67:I70" si="44">E67*F67</f>
        <v>0</v>
      </c>
      <c r="J67" s="21">
        <f t="shared" ref="J67:J70" si="45">E67*G67</f>
        <v>0</v>
      </c>
      <c r="K67" s="21">
        <f t="shared" ref="K67:K70" si="46">(J67+I67)</f>
        <v>0</v>
      </c>
      <c r="L67" s="21">
        <f t="shared" ref="L67:L70" si="47">K67*$F$161</f>
        <v>0</v>
      </c>
      <c r="M67" s="21">
        <f t="shared" ref="M67:M70" si="48">(L67+K67)</f>
        <v>0</v>
      </c>
      <c r="N67" s="14"/>
      <c r="O67" s="14"/>
      <c r="P67" s="14"/>
    </row>
    <row r="68" spans="1:16" ht="89.25" x14ac:dyDescent="0.2">
      <c r="A68" s="15" t="s">
        <v>188</v>
      </c>
      <c r="B68" s="16" t="s">
        <v>189</v>
      </c>
      <c r="C68" s="17" t="s">
        <v>190</v>
      </c>
      <c r="D68" s="18" t="s">
        <v>23</v>
      </c>
      <c r="E68" s="19">
        <v>4.5</v>
      </c>
      <c r="F68" s="20"/>
      <c r="G68" s="20"/>
      <c r="H68" s="21">
        <f t="shared" si="43"/>
        <v>0</v>
      </c>
      <c r="I68" s="21">
        <f t="shared" si="44"/>
        <v>0</v>
      </c>
      <c r="J68" s="21">
        <f t="shared" si="45"/>
        <v>0</v>
      </c>
      <c r="K68" s="21">
        <f t="shared" si="46"/>
        <v>0</v>
      </c>
      <c r="L68" s="21">
        <f t="shared" si="47"/>
        <v>0</v>
      </c>
      <c r="M68" s="21">
        <f t="shared" si="48"/>
        <v>0</v>
      </c>
      <c r="N68" s="14"/>
      <c r="O68" s="14"/>
      <c r="P68" s="14"/>
    </row>
    <row r="69" spans="1:16" ht="25.5" x14ac:dyDescent="0.2">
      <c r="A69" s="15" t="s">
        <v>191</v>
      </c>
      <c r="B69" s="16" t="s">
        <v>186</v>
      </c>
      <c r="C69" s="17" t="s">
        <v>192</v>
      </c>
      <c r="D69" s="18" t="s">
        <v>23</v>
      </c>
      <c r="E69" s="19">
        <v>13.5</v>
      </c>
      <c r="F69" s="20"/>
      <c r="G69" s="20"/>
      <c r="H69" s="21">
        <f t="shared" si="43"/>
        <v>0</v>
      </c>
      <c r="I69" s="21">
        <f t="shared" si="44"/>
        <v>0</v>
      </c>
      <c r="J69" s="21">
        <f t="shared" si="45"/>
        <v>0</v>
      </c>
      <c r="K69" s="21">
        <f t="shared" si="46"/>
        <v>0</v>
      </c>
      <c r="L69" s="21">
        <f t="shared" si="47"/>
        <v>0</v>
      </c>
      <c r="M69" s="21">
        <f t="shared" si="48"/>
        <v>0</v>
      </c>
      <c r="N69" s="14"/>
      <c r="O69" s="14"/>
      <c r="P69" s="14"/>
    </row>
    <row r="70" spans="1:16" ht="89.25" x14ac:dyDescent="0.2">
      <c r="A70" s="15" t="s">
        <v>193</v>
      </c>
      <c r="B70" s="16" t="s">
        <v>194</v>
      </c>
      <c r="C70" s="17" t="s">
        <v>195</v>
      </c>
      <c r="D70" s="18" t="s">
        <v>23</v>
      </c>
      <c r="E70" s="19">
        <v>13.5</v>
      </c>
      <c r="F70" s="20"/>
      <c r="G70" s="20"/>
      <c r="H70" s="21">
        <f t="shared" si="43"/>
        <v>0</v>
      </c>
      <c r="I70" s="21">
        <f t="shared" si="44"/>
        <v>0</v>
      </c>
      <c r="J70" s="21">
        <f t="shared" si="45"/>
        <v>0</v>
      </c>
      <c r="K70" s="21">
        <f t="shared" si="46"/>
        <v>0</v>
      </c>
      <c r="L70" s="21">
        <f t="shared" si="47"/>
        <v>0</v>
      </c>
      <c r="M70" s="21">
        <f t="shared" si="48"/>
        <v>0</v>
      </c>
      <c r="N70" s="14"/>
      <c r="O70" s="14"/>
      <c r="P70" s="14"/>
    </row>
    <row r="71" spans="1:16" ht="12.75" x14ac:dyDescent="0.2">
      <c r="A71" s="8" t="s">
        <v>196</v>
      </c>
      <c r="B71" s="9"/>
      <c r="C71" s="10" t="s">
        <v>197</v>
      </c>
      <c r="D71" s="11"/>
      <c r="E71" s="11"/>
      <c r="F71" s="12"/>
      <c r="G71" s="12"/>
      <c r="H71" s="11"/>
      <c r="I71" s="13">
        <f t="shared" ref="I71:M71" si="49">SUM(I72:I78)</f>
        <v>0</v>
      </c>
      <c r="J71" s="13">
        <f t="shared" si="49"/>
        <v>0</v>
      </c>
      <c r="K71" s="13">
        <f t="shared" si="49"/>
        <v>0</v>
      </c>
      <c r="L71" s="13">
        <f t="shared" si="49"/>
        <v>0</v>
      </c>
      <c r="M71" s="13">
        <f t="shared" si="49"/>
        <v>0</v>
      </c>
      <c r="N71" s="14"/>
      <c r="O71" s="14"/>
      <c r="P71" s="14"/>
    </row>
    <row r="72" spans="1:16" ht="38.25" x14ac:dyDescent="0.2">
      <c r="A72" s="15" t="s">
        <v>198</v>
      </c>
      <c r="B72" s="16">
        <v>90444</v>
      </c>
      <c r="C72" s="17" t="s">
        <v>199</v>
      </c>
      <c r="D72" s="18" t="s">
        <v>38</v>
      </c>
      <c r="E72" s="19">
        <v>4</v>
      </c>
      <c r="F72" s="20"/>
      <c r="G72" s="20"/>
      <c r="H72" s="21">
        <f t="shared" ref="H72:H78" si="50">F72+G72</f>
        <v>0</v>
      </c>
      <c r="I72" s="21">
        <f t="shared" ref="I72:I78" si="51">E72*F72</f>
        <v>0</v>
      </c>
      <c r="J72" s="21">
        <f t="shared" ref="J72:J78" si="52">E72*G72</f>
        <v>0</v>
      </c>
      <c r="K72" s="21">
        <f t="shared" ref="K72:K78" si="53">(J72+I72)</f>
        <v>0</v>
      </c>
      <c r="L72" s="21">
        <f t="shared" ref="L72:L78" si="54">K72*$F$161</f>
        <v>0</v>
      </c>
      <c r="M72" s="21">
        <f t="shared" ref="M72:M78" si="55">(L72+K72)</f>
        <v>0</v>
      </c>
      <c r="N72" s="14"/>
      <c r="O72" s="14"/>
      <c r="P72" s="14"/>
    </row>
    <row r="73" spans="1:16" ht="38.25" x14ac:dyDescent="0.2">
      <c r="A73" s="15" t="s">
        <v>200</v>
      </c>
      <c r="B73" s="16" t="s">
        <v>201</v>
      </c>
      <c r="C73" s="17" t="s">
        <v>202</v>
      </c>
      <c r="D73" s="18" t="s">
        <v>38</v>
      </c>
      <c r="E73" s="19">
        <v>1.2</v>
      </c>
      <c r="F73" s="20"/>
      <c r="G73" s="20"/>
      <c r="H73" s="21">
        <f t="shared" si="50"/>
        <v>0</v>
      </c>
      <c r="I73" s="21">
        <f t="shared" si="51"/>
        <v>0</v>
      </c>
      <c r="J73" s="21">
        <f t="shared" si="52"/>
        <v>0</v>
      </c>
      <c r="K73" s="21">
        <f t="shared" si="53"/>
        <v>0</v>
      </c>
      <c r="L73" s="21">
        <f t="shared" si="54"/>
        <v>0</v>
      </c>
      <c r="M73" s="21">
        <f t="shared" si="55"/>
        <v>0</v>
      </c>
      <c r="N73" s="14"/>
      <c r="O73" s="14"/>
      <c r="P73" s="14"/>
    </row>
    <row r="74" spans="1:16" ht="51" x14ac:dyDescent="0.2">
      <c r="A74" s="15" t="s">
        <v>203</v>
      </c>
      <c r="B74" s="16">
        <v>89865</v>
      </c>
      <c r="C74" s="17" t="s">
        <v>204</v>
      </c>
      <c r="D74" s="18" t="s">
        <v>38</v>
      </c>
      <c r="E74" s="19">
        <v>21</v>
      </c>
      <c r="F74" s="20"/>
      <c r="G74" s="20"/>
      <c r="H74" s="21">
        <f t="shared" si="50"/>
        <v>0</v>
      </c>
      <c r="I74" s="21">
        <f t="shared" si="51"/>
        <v>0</v>
      </c>
      <c r="J74" s="21">
        <f t="shared" si="52"/>
        <v>0</v>
      </c>
      <c r="K74" s="21">
        <f t="shared" si="53"/>
        <v>0</v>
      </c>
      <c r="L74" s="21">
        <f t="shared" si="54"/>
        <v>0</v>
      </c>
      <c r="M74" s="21">
        <f t="shared" si="55"/>
        <v>0</v>
      </c>
      <c r="N74" s="14"/>
      <c r="O74" s="14"/>
      <c r="P74" s="14"/>
    </row>
    <row r="75" spans="1:16" ht="51" x14ac:dyDescent="0.2">
      <c r="A75" s="15" t="s">
        <v>205</v>
      </c>
      <c r="B75" s="16">
        <v>89868</v>
      </c>
      <c r="C75" s="17" t="s">
        <v>206</v>
      </c>
      <c r="D75" s="18" t="s">
        <v>19</v>
      </c>
      <c r="E75" s="19">
        <v>6</v>
      </c>
      <c r="F75" s="20"/>
      <c r="G75" s="20"/>
      <c r="H75" s="21">
        <f t="shared" si="50"/>
        <v>0</v>
      </c>
      <c r="I75" s="21">
        <f t="shared" si="51"/>
        <v>0</v>
      </c>
      <c r="J75" s="21">
        <f t="shared" si="52"/>
        <v>0</v>
      </c>
      <c r="K75" s="21">
        <f t="shared" si="53"/>
        <v>0</v>
      </c>
      <c r="L75" s="21">
        <f t="shared" si="54"/>
        <v>0</v>
      </c>
      <c r="M75" s="21">
        <f t="shared" si="55"/>
        <v>0</v>
      </c>
      <c r="N75" s="14"/>
      <c r="O75" s="14"/>
      <c r="P75" s="14"/>
    </row>
    <row r="76" spans="1:16" ht="51" x14ac:dyDescent="0.2">
      <c r="A76" s="15" t="s">
        <v>207</v>
      </c>
      <c r="B76" s="16">
        <v>89866</v>
      </c>
      <c r="C76" s="17" t="s">
        <v>208</v>
      </c>
      <c r="D76" s="18" t="s">
        <v>19</v>
      </c>
      <c r="E76" s="19">
        <v>8</v>
      </c>
      <c r="F76" s="20"/>
      <c r="G76" s="20"/>
      <c r="H76" s="21">
        <f t="shared" si="50"/>
        <v>0</v>
      </c>
      <c r="I76" s="21">
        <f t="shared" si="51"/>
        <v>0</v>
      </c>
      <c r="J76" s="21">
        <f t="shared" si="52"/>
        <v>0</v>
      </c>
      <c r="K76" s="21">
        <f t="shared" si="53"/>
        <v>0</v>
      </c>
      <c r="L76" s="21">
        <f t="shared" si="54"/>
        <v>0</v>
      </c>
      <c r="M76" s="21">
        <f t="shared" si="55"/>
        <v>0</v>
      </c>
      <c r="N76" s="14"/>
      <c r="O76" s="14"/>
      <c r="P76" s="14"/>
    </row>
    <row r="77" spans="1:16" ht="63.75" x14ac:dyDescent="0.2">
      <c r="A77" s="15" t="s">
        <v>209</v>
      </c>
      <c r="B77" s="16">
        <v>91173</v>
      </c>
      <c r="C77" s="17" t="s">
        <v>210</v>
      </c>
      <c r="D77" s="18" t="s">
        <v>38</v>
      </c>
      <c r="E77" s="19">
        <v>17</v>
      </c>
      <c r="F77" s="20"/>
      <c r="G77" s="20"/>
      <c r="H77" s="21">
        <f t="shared" si="50"/>
        <v>0</v>
      </c>
      <c r="I77" s="21">
        <f t="shared" si="51"/>
        <v>0</v>
      </c>
      <c r="J77" s="21">
        <f t="shared" si="52"/>
        <v>0</v>
      </c>
      <c r="K77" s="21">
        <f t="shared" si="53"/>
        <v>0</v>
      </c>
      <c r="L77" s="21">
        <f t="shared" si="54"/>
        <v>0</v>
      </c>
      <c r="M77" s="21">
        <f t="shared" si="55"/>
        <v>0</v>
      </c>
      <c r="N77" s="14"/>
      <c r="O77" s="14"/>
      <c r="P77" s="14"/>
    </row>
    <row r="78" spans="1:16" ht="51" x14ac:dyDescent="0.2">
      <c r="A78" s="15" t="s">
        <v>211</v>
      </c>
      <c r="B78" s="16">
        <v>90468</v>
      </c>
      <c r="C78" s="17" t="s">
        <v>212</v>
      </c>
      <c r="D78" s="18" t="s">
        <v>38</v>
      </c>
      <c r="E78" s="19">
        <v>4</v>
      </c>
      <c r="F78" s="20"/>
      <c r="G78" s="20"/>
      <c r="H78" s="21">
        <f t="shared" si="50"/>
        <v>0</v>
      </c>
      <c r="I78" s="21">
        <f t="shared" si="51"/>
        <v>0</v>
      </c>
      <c r="J78" s="21">
        <f t="shared" si="52"/>
        <v>0</v>
      </c>
      <c r="K78" s="21">
        <f t="shared" si="53"/>
        <v>0</v>
      </c>
      <c r="L78" s="21">
        <f t="shared" si="54"/>
        <v>0</v>
      </c>
      <c r="M78" s="21">
        <f t="shared" si="55"/>
        <v>0</v>
      </c>
      <c r="N78" s="14"/>
      <c r="O78" s="14"/>
      <c r="P78" s="14"/>
    </row>
    <row r="79" spans="1:16" ht="12.75" x14ac:dyDescent="0.2">
      <c r="A79" s="8" t="s">
        <v>213</v>
      </c>
      <c r="B79" s="9"/>
      <c r="C79" s="10" t="s">
        <v>214</v>
      </c>
      <c r="D79" s="11"/>
      <c r="E79" s="11"/>
      <c r="F79" s="12"/>
      <c r="G79" s="12"/>
      <c r="H79" s="11"/>
      <c r="I79" s="13">
        <f t="shared" ref="I79:M79" si="56">SUM(I80:I92)</f>
        <v>0</v>
      </c>
      <c r="J79" s="13">
        <f t="shared" si="56"/>
        <v>0</v>
      </c>
      <c r="K79" s="13">
        <f t="shared" si="56"/>
        <v>0</v>
      </c>
      <c r="L79" s="13">
        <f t="shared" si="56"/>
        <v>0</v>
      </c>
      <c r="M79" s="13">
        <f t="shared" si="56"/>
        <v>0</v>
      </c>
      <c r="N79" s="14"/>
      <c r="O79" s="14"/>
      <c r="P79" s="14"/>
    </row>
    <row r="80" spans="1:16" ht="25.5" x14ac:dyDescent="0.2">
      <c r="A80" s="15" t="s">
        <v>215</v>
      </c>
      <c r="B80" s="16" t="s">
        <v>216</v>
      </c>
      <c r="C80" s="17" t="s">
        <v>217</v>
      </c>
      <c r="D80" s="18" t="s">
        <v>23</v>
      </c>
      <c r="E80" s="19">
        <v>43.58</v>
      </c>
      <c r="F80" s="20"/>
      <c r="G80" s="20"/>
      <c r="H80" s="21">
        <f t="shared" ref="H80:H92" si="57">F80+G80</f>
        <v>0</v>
      </c>
      <c r="I80" s="21">
        <f t="shared" ref="I80:I92" si="58">E80*F80</f>
        <v>0</v>
      </c>
      <c r="J80" s="21">
        <f t="shared" ref="J80:J92" si="59">E80*G80</f>
        <v>0</v>
      </c>
      <c r="K80" s="21">
        <f t="shared" ref="K80:K92" si="60">(J80+I80)</f>
        <v>0</v>
      </c>
      <c r="L80" s="21">
        <f t="shared" ref="L80:L92" si="61">K80*$F$161</f>
        <v>0</v>
      </c>
      <c r="M80" s="21">
        <f t="shared" ref="M80:M92" si="62">(L80+K80)</f>
        <v>0</v>
      </c>
      <c r="N80" s="14"/>
      <c r="O80" s="14"/>
      <c r="P80" s="14"/>
    </row>
    <row r="81" spans="1:16" ht="25.5" x14ac:dyDescent="0.2">
      <c r="A81" s="15" t="s">
        <v>218</v>
      </c>
      <c r="B81" s="16">
        <v>97645</v>
      </c>
      <c r="C81" s="17" t="s">
        <v>219</v>
      </c>
      <c r="D81" s="18" t="s">
        <v>23</v>
      </c>
      <c r="E81" s="19">
        <v>12</v>
      </c>
      <c r="F81" s="20"/>
      <c r="G81" s="20"/>
      <c r="H81" s="21">
        <f t="shared" si="57"/>
        <v>0</v>
      </c>
      <c r="I81" s="21">
        <f t="shared" si="58"/>
        <v>0</v>
      </c>
      <c r="J81" s="21">
        <f t="shared" si="59"/>
        <v>0</v>
      </c>
      <c r="K81" s="21">
        <f t="shared" si="60"/>
        <v>0</v>
      </c>
      <c r="L81" s="21">
        <f t="shared" si="61"/>
        <v>0</v>
      </c>
      <c r="M81" s="21">
        <f t="shared" si="62"/>
        <v>0</v>
      </c>
      <c r="N81" s="14"/>
      <c r="O81" s="14"/>
      <c r="P81" s="14"/>
    </row>
    <row r="82" spans="1:16" ht="25.5" x14ac:dyDescent="0.2">
      <c r="A82" s="15" t="s">
        <v>220</v>
      </c>
      <c r="B82" s="16" t="s">
        <v>221</v>
      </c>
      <c r="C82" s="17" t="s">
        <v>222</v>
      </c>
      <c r="D82" s="18" t="s">
        <v>38</v>
      </c>
      <c r="E82" s="19">
        <v>95.2</v>
      </c>
      <c r="F82" s="20"/>
      <c r="G82" s="20"/>
      <c r="H82" s="21">
        <f t="shared" si="57"/>
        <v>0</v>
      </c>
      <c r="I82" s="21">
        <f t="shared" si="58"/>
        <v>0</v>
      </c>
      <c r="J82" s="21">
        <f t="shared" si="59"/>
        <v>0</v>
      </c>
      <c r="K82" s="21">
        <f t="shared" si="60"/>
        <v>0</v>
      </c>
      <c r="L82" s="21">
        <f t="shared" si="61"/>
        <v>0</v>
      </c>
      <c r="M82" s="21">
        <f t="shared" si="62"/>
        <v>0</v>
      </c>
      <c r="N82" s="14"/>
      <c r="O82" s="14"/>
      <c r="P82" s="14"/>
    </row>
    <row r="83" spans="1:16" ht="51" x14ac:dyDescent="0.2">
      <c r="A83" s="15" t="s">
        <v>223</v>
      </c>
      <c r="B83" s="16">
        <v>101965</v>
      </c>
      <c r="C83" s="17" t="s">
        <v>224</v>
      </c>
      <c r="D83" s="18" t="s">
        <v>38</v>
      </c>
      <c r="E83" s="19">
        <v>8.4</v>
      </c>
      <c r="F83" s="20"/>
      <c r="G83" s="20"/>
      <c r="H83" s="21">
        <f t="shared" si="57"/>
        <v>0</v>
      </c>
      <c r="I83" s="21">
        <f t="shared" si="58"/>
        <v>0</v>
      </c>
      <c r="J83" s="21">
        <f t="shared" si="59"/>
        <v>0</v>
      </c>
      <c r="K83" s="21">
        <f t="shared" si="60"/>
        <v>0</v>
      </c>
      <c r="L83" s="21">
        <f t="shared" si="61"/>
        <v>0</v>
      </c>
      <c r="M83" s="21">
        <f t="shared" si="62"/>
        <v>0</v>
      </c>
      <c r="N83" s="14"/>
      <c r="O83" s="14"/>
      <c r="P83" s="14"/>
    </row>
    <row r="84" spans="1:16" ht="38.25" x14ac:dyDescent="0.2">
      <c r="A84" s="15" t="s">
        <v>225</v>
      </c>
      <c r="B84" s="16" t="s">
        <v>167</v>
      </c>
      <c r="C84" s="17" t="s">
        <v>226</v>
      </c>
      <c r="D84" s="18" t="s">
        <v>38</v>
      </c>
      <c r="E84" s="19">
        <v>95.2</v>
      </c>
      <c r="F84" s="20"/>
      <c r="G84" s="20"/>
      <c r="H84" s="21">
        <f t="shared" si="57"/>
        <v>0</v>
      </c>
      <c r="I84" s="21">
        <f t="shared" si="58"/>
        <v>0</v>
      </c>
      <c r="J84" s="21">
        <f t="shared" si="59"/>
        <v>0</v>
      </c>
      <c r="K84" s="21">
        <f t="shared" si="60"/>
        <v>0</v>
      </c>
      <c r="L84" s="21">
        <f t="shared" si="61"/>
        <v>0</v>
      </c>
      <c r="M84" s="21">
        <f t="shared" si="62"/>
        <v>0</v>
      </c>
      <c r="N84" s="14"/>
      <c r="O84" s="14"/>
      <c r="P84" s="14"/>
    </row>
    <row r="85" spans="1:16" ht="25.5" x14ac:dyDescent="0.2">
      <c r="A85" s="15" t="s">
        <v>227</v>
      </c>
      <c r="B85" s="16" t="s">
        <v>228</v>
      </c>
      <c r="C85" s="17" t="s">
        <v>229</v>
      </c>
      <c r="D85" s="18" t="s">
        <v>23</v>
      </c>
      <c r="E85" s="19">
        <v>43.58</v>
      </c>
      <c r="F85" s="20"/>
      <c r="G85" s="20"/>
      <c r="H85" s="21">
        <f t="shared" si="57"/>
        <v>0</v>
      </c>
      <c r="I85" s="21">
        <f t="shared" si="58"/>
        <v>0</v>
      </c>
      <c r="J85" s="21">
        <f t="shared" si="59"/>
        <v>0</v>
      </c>
      <c r="K85" s="21">
        <f t="shared" si="60"/>
        <v>0</v>
      </c>
      <c r="L85" s="21">
        <f t="shared" si="61"/>
        <v>0</v>
      </c>
      <c r="M85" s="21">
        <f t="shared" si="62"/>
        <v>0</v>
      </c>
      <c r="N85" s="14"/>
      <c r="O85" s="14"/>
      <c r="P85" s="14"/>
    </row>
    <row r="86" spans="1:16" ht="76.5" x14ac:dyDescent="0.2">
      <c r="A86" s="15" t="s">
        <v>230</v>
      </c>
      <c r="B86" s="16">
        <v>94573</v>
      </c>
      <c r="C86" s="17" t="s">
        <v>231</v>
      </c>
      <c r="D86" s="18" t="s">
        <v>23</v>
      </c>
      <c r="E86" s="19">
        <v>12</v>
      </c>
      <c r="F86" s="20"/>
      <c r="G86" s="20"/>
      <c r="H86" s="21">
        <f t="shared" si="57"/>
        <v>0</v>
      </c>
      <c r="I86" s="21">
        <f t="shared" si="58"/>
        <v>0</v>
      </c>
      <c r="J86" s="21">
        <f t="shared" si="59"/>
        <v>0</v>
      </c>
      <c r="K86" s="21">
        <f t="shared" si="60"/>
        <v>0</v>
      </c>
      <c r="L86" s="21">
        <f t="shared" si="61"/>
        <v>0</v>
      </c>
      <c r="M86" s="21">
        <f t="shared" si="62"/>
        <v>0</v>
      </c>
      <c r="N86" s="14"/>
      <c r="O86" s="14"/>
      <c r="P86" s="14"/>
    </row>
    <row r="87" spans="1:16" ht="25.5" x14ac:dyDescent="0.2">
      <c r="A87" s="15" t="s">
        <v>232</v>
      </c>
      <c r="B87" s="16">
        <v>88326</v>
      </c>
      <c r="C87" s="17" t="s">
        <v>233</v>
      </c>
      <c r="D87" s="18" t="s">
        <v>234</v>
      </c>
      <c r="E87" s="19">
        <v>21</v>
      </c>
      <c r="F87" s="20"/>
      <c r="G87" s="20"/>
      <c r="H87" s="21">
        <f t="shared" si="57"/>
        <v>0</v>
      </c>
      <c r="I87" s="21">
        <f t="shared" si="58"/>
        <v>0</v>
      </c>
      <c r="J87" s="21">
        <f t="shared" si="59"/>
        <v>0</v>
      </c>
      <c r="K87" s="21">
        <f t="shared" si="60"/>
        <v>0</v>
      </c>
      <c r="L87" s="21">
        <f t="shared" si="61"/>
        <v>0</v>
      </c>
      <c r="M87" s="21">
        <f t="shared" si="62"/>
        <v>0</v>
      </c>
      <c r="N87" s="14"/>
      <c r="O87" s="14"/>
      <c r="P87" s="14"/>
    </row>
    <row r="88" spans="1:16" ht="25.5" x14ac:dyDescent="0.2">
      <c r="A88" s="15" t="s">
        <v>235</v>
      </c>
      <c r="B88" s="16" t="s">
        <v>236</v>
      </c>
      <c r="C88" s="17" t="s">
        <v>237</v>
      </c>
      <c r="D88" s="18" t="s">
        <v>38</v>
      </c>
      <c r="E88" s="19">
        <v>6</v>
      </c>
      <c r="F88" s="20"/>
      <c r="G88" s="20"/>
      <c r="H88" s="21">
        <f t="shared" si="57"/>
        <v>0</v>
      </c>
      <c r="I88" s="21">
        <f t="shared" si="58"/>
        <v>0</v>
      </c>
      <c r="J88" s="21">
        <f t="shared" si="59"/>
        <v>0</v>
      </c>
      <c r="K88" s="21">
        <f t="shared" si="60"/>
        <v>0</v>
      </c>
      <c r="L88" s="21">
        <f t="shared" si="61"/>
        <v>0</v>
      </c>
      <c r="M88" s="21">
        <f t="shared" si="62"/>
        <v>0</v>
      </c>
      <c r="N88" s="14"/>
      <c r="O88" s="14"/>
      <c r="P88" s="14"/>
    </row>
    <row r="89" spans="1:16" ht="51" x14ac:dyDescent="0.2">
      <c r="A89" s="15" t="s">
        <v>238</v>
      </c>
      <c r="B89" s="16">
        <v>97637</v>
      </c>
      <c r="C89" s="17" t="s">
        <v>239</v>
      </c>
      <c r="D89" s="18" t="s">
        <v>23</v>
      </c>
      <c r="E89" s="19">
        <v>12</v>
      </c>
      <c r="F89" s="20"/>
      <c r="G89" s="20"/>
      <c r="H89" s="21">
        <f t="shared" si="57"/>
        <v>0</v>
      </c>
      <c r="I89" s="21">
        <f t="shared" si="58"/>
        <v>0</v>
      </c>
      <c r="J89" s="21">
        <f t="shared" si="59"/>
        <v>0</v>
      </c>
      <c r="K89" s="21">
        <f t="shared" si="60"/>
        <v>0</v>
      </c>
      <c r="L89" s="21">
        <f t="shared" si="61"/>
        <v>0</v>
      </c>
      <c r="M89" s="21">
        <f t="shared" si="62"/>
        <v>0</v>
      </c>
      <c r="N89" s="14"/>
      <c r="O89" s="14"/>
      <c r="P89" s="14"/>
    </row>
    <row r="90" spans="1:16" ht="38.25" x14ac:dyDescent="0.2">
      <c r="A90" s="15" t="s">
        <v>240</v>
      </c>
      <c r="B90" s="16">
        <v>99823</v>
      </c>
      <c r="C90" s="17" t="s">
        <v>241</v>
      </c>
      <c r="D90" s="18" t="s">
        <v>23</v>
      </c>
      <c r="E90" s="19">
        <v>10.8</v>
      </c>
      <c r="F90" s="20"/>
      <c r="G90" s="20"/>
      <c r="H90" s="21">
        <f t="shared" si="57"/>
        <v>0</v>
      </c>
      <c r="I90" s="21">
        <f t="shared" si="58"/>
        <v>0</v>
      </c>
      <c r="J90" s="21">
        <f t="shared" si="59"/>
        <v>0</v>
      </c>
      <c r="K90" s="21">
        <f t="shared" si="60"/>
        <v>0</v>
      </c>
      <c r="L90" s="21">
        <f t="shared" si="61"/>
        <v>0</v>
      </c>
      <c r="M90" s="21">
        <f t="shared" si="62"/>
        <v>0</v>
      </c>
      <c r="N90" s="14"/>
      <c r="O90" s="14"/>
      <c r="P90" s="14"/>
    </row>
    <row r="91" spans="1:16" ht="38.25" x14ac:dyDescent="0.2">
      <c r="A91" s="15" t="s">
        <v>242</v>
      </c>
      <c r="B91" s="16">
        <v>99820</v>
      </c>
      <c r="C91" s="17" t="s">
        <v>243</v>
      </c>
      <c r="D91" s="18" t="s">
        <v>23</v>
      </c>
      <c r="E91" s="19">
        <v>4.25</v>
      </c>
      <c r="F91" s="20"/>
      <c r="G91" s="20"/>
      <c r="H91" s="21">
        <f t="shared" si="57"/>
        <v>0</v>
      </c>
      <c r="I91" s="21">
        <f t="shared" si="58"/>
        <v>0</v>
      </c>
      <c r="J91" s="21">
        <f t="shared" si="59"/>
        <v>0</v>
      </c>
      <c r="K91" s="21">
        <f t="shared" si="60"/>
        <v>0</v>
      </c>
      <c r="L91" s="21">
        <f t="shared" si="61"/>
        <v>0</v>
      </c>
      <c r="M91" s="21">
        <f t="shared" si="62"/>
        <v>0</v>
      </c>
      <c r="N91" s="14"/>
      <c r="O91" s="14"/>
      <c r="P91" s="14"/>
    </row>
    <row r="92" spans="1:16" ht="51" x14ac:dyDescent="0.2">
      <c r="A92" s="15" t="s">
        <v>244</v>
      </c>
      <c r="B92" s="16" t="s">
        <v>245</v>
      </c>
      <c r="C92" s="17" t="s">
        <v>246</v>
      </c>
      <c r="D92" s="18" t="s">
        <v>23</v>
      </c>
      <c r="E92" s="19">
        <v>15.05</v>
      </c>
      <c r="F92" s="20"/>
      <c r="G92" s="20"/>
      <c r="H92" s="21">
        <f t="shared" si="57"/>
        <v>0</v>
      </c>
      <c r="I92" s="21">
        <f t="shared" si="58"/>
        <v>0</v>
      </c>
      <c r="J92" s="21">
        <f t="shared" si="59"/>
        <v>0</v>
      </c>
      <c r="K92" s="21">
        <f t="shared" si="60"/>
        <v>0</v>
      </c>
      <c r="L92" s="21">
        <f t="shared" si="61"/>
        <v>0</v>
      </c>
      <c r="M92" s="21">
        <f t="shared" si="62"/>
        <v>0</v>
      </c>
      <c r="N92" s="14"/>
      <c r="O92" s="14"/>
      <c r="P92" s="14"/>
    </row>
    <row r="93" spans="1:16" ht="12.75" x14ac:dyDescent="0.2">
      <c r="A93" s="8" t="s">
        <v>247</v>
      </c>
      <c r="B93" s="9"/>
      <c r="C93" s="10" t="s">
        <v>248</v>
      </c>
      <c r="D93" s="11"/>
      <c r="E93" s="11"/>
      <c r="F93" s="12"/>
      <c r="G93" s="12"/>
      <c r="H93" s="11"/>
      <c r="I93" s="13">
        <f t="shared" ref="I93:M93" si="63">SUM(I94:I95)</f>
        <v>0</v>
      </c>
      <c r="J93" s="13">
        <f t="shared" si="63"/>
        <v>0</v>
      </c>
      <c r="K93" s="13">
        <f t="shared" si="63"/>
        <v>0</v>
      </c>
      <c r="L93" s="13">
        <f t="shared" si="63"/>
        <v>0</v>
      </c>
      <c r="M93" s="13">
        <f t="shared" si="63"/>
        <v>0</v>
      </c>
      <c r="N93" s="14"/>
      <c r="O93" s="14"/>
      <c r="P93" s="14"/>
    </row>
    <row r="94" spans="1:16" ht="25.5" x14ac:dyDescent="0.2">
      <c r="A94" s="15" t="s">
        <v>249</v>
      </c>
      <c r="B94" s="16" t="s">
        <v>250</v>
      </c>
      <c r="C94" s="17" t="s">
        <v>251</v>
      </c>
      <c r="D94" s="18" t="s">
        <v>23</v>
      </c>
      <c r="E94" s="19">
        <v>1.28</v>
      </c>
      <c r="F94" s="20"/>
      <c r="G94" s="20"/>
      <c r="H94" s="21">
        <f t="shared" ref="H94:H95" si="64">F94+G94</f>
        <v>0</v>
      </c>
      <c r="I94" s="21">
        <f t="shared" ref="I94:I95" si="65">E94*F94</f>
        <v>0</v>
      </c>
      <c r="J94" s="21">
        <f t="shared" ref="J94:J95" si="66">E94*G94</f>
        <v>0</v>
      </c>
      <c r="K94" s="21">
        <f t="shared" ref="K94:K95" si="67">(J94+I94)</f>
        <v>0</v>
      </c>
      <c r="L94" s="21">
        <f t="shared" ref="L94:L95" si="68">K94*$F$161</f>
        <v>0</v>
      </c>
      <c r="M94" s="21">
        <f t="shared" ref="M94:M95" si="69">(L94+K94)</f>
        <v>0</v>
      </c>
      <c r="N94" s="14"/>
      <c r="O94" s="14"/>
      <c r="P94" s="14"/>
    </row>
    <row r="95" spans="1:16" ht="25.5" x14ac:dyDescent="0.2">
      <c r="A95" s="15" t="s">
        <v>252</v>
      </c>
      <c r="B95" s="16" t="s">
        <v>253</v>
      </c>
      <c r="C95" s="17" t="s">
        <v>254</v>
      </c>
      <c r="D95" s="18" t="s">
        <v>19</v>
      </c>
      <c r="E95" s="19">
        <v>10</v>
      </c>
      <c r="F95" s="20"/>
      <c r="G95" s="20"/>
      <c r="H95" s="21">
        <f t="shared" si="64"/>
        <v>0</v>
      </c>
      <c r="I95" s="21">
        <f t="shared" si="65"/>
        <v>0</v>
      </c>
      <c r="J95" s="21">
        <f t="shared" si="66"/>
        <v>0</v>
      </c>
      <c r="K95" s="21">
        <f t="shared" si="67"/>
        <v>0</v>
      </c>
      <c r="L95" s="21">
        <f t="shared" si="68"/>
        <v>0</v>
      </c>
      <c r="M95" s="21">
        <f t="shared" si="69"/>
        <v>0</v>
      </c>
      <c r="N95" s="14"/>
      <c r="O95" s="14"/>
      <c r="P95" s="14"/>
    </row>
    <row r="96" spans="1:16" ht="12.75" x14ac:dyDescent="0.2">
      <c r="A96" s="8" t="s">
        <v>255</v>
      </c>
      <c r="B96" s="9"/>
      <c r="C96" s="10" t="s">
        <v>256</v>
      </c>
      <c r="D96" s="11"/>
      <c r="E96" s="11"/>
      <c r="F96" s="12"/>
      <c r="G96" s="12"/>
      <c r="H96" s="11"/>
      <c r="I96" s="13">
        <f t="shared" ref="I96:M96" si="70">SUM(I97:I120)</f>
        <v>0</v>
      </c>
      <c r="J96" s="13">
        <f t="shared" si="70"/>
        <v>0</v>
      </c>
      <c r="K96" s="13">
        <f t="shared" si="70"/>
        <v>0</v>
      </c>
      <c r="L96" s="13">
        <f t="shared" si="70"/>
        <v>0</v>
      </c>
      <c r="M96" s="13">
        <f t="shared" si="70"/>
        <v>0</v>
      </c>
      <c r="N96" s="14"/>
      <c r="O96" s="14"/>
      <c r="P96" s="14"/>
    </row>
    <row r="97" spans="1:16" ht="51" x14ac:dyDescent="0.2">
      <c r="A97" s="15" t="s">
        <v>257</v>
      </c>
      <c r="B97" s="16">
        <v>97660</v>
      </c>
      <c r="C97" s="17" t="s">
        <v>258</v>
      </c>
      <c r="D97" s="18" t="s">
        <v>19</v>
      </c>
      <c r="E97" s="19">
        <v>5</v>
      </c>
      <c r="F97" s="20"/>
      <c r="G97" s="20"/>
      <c r="H97" s="21">
        <f t="shared" ref="H97:H120" si="71">F97+G97</f>
        <v>0</v>
      </c>
      <c r="I97" s="21">
        <f t="shared" ref="I97:I120" si="72">E97*F97</f>
        <v>0</v>
      </c>
      <c r="J97" s="21">
        <f t="shared" ref="J97:J120" si="73">E97*G97</f>
        <v>0</v>
      </c>
      <c r="K97" s="21">
        <f t="shared" ref="K97:K120" si="74">(J97+I97)</f>
        <v>0</v>
      </c>
      <c r="L97" s="21">
        <f t="shared" ref="L97:L120" si="75">K97*$F$161</f>
        <v>0</v>
      </c>
      <c r="M97" s="21">
        <f t="shared" ref="M97:M120" si="76">(L97+K97)</f>
        <v>0</v>
      </c>
      <c r="N97" s="14"/>
      <c r="O97" s="14"/>
      <c r="P97" s="14"/>
    </row>
    <row r="98" spans="1:16" ht="51" x14ac:dyDescent="0.2">
      <c r="A98" s="15" t="s">
        <v>259</v>
      </c>
      <c r="B98" s="16">
        <v>98297</v>
      </c>
      <c r="C98" s="17" t="s">
        <v>260</v>
      </c>
      <c r="D98" s="18" t="s">
        <v>38</v>
      </c>
      <c r="E98" s="19">
        <v>5</v>
      </c>
      <c r="F98" s="20"/>
      <c r="G98" s="20"/>
      <c r="H98" s="21">
        <f t="shared" si="71"/>
        <v>0</v>
      </c>
      <c r="I98" s="21">
        <f t="shared" si="72"/>
        <v>0</v>
      </c>
      <c r="J98" s="21">
        <f t="shared" si="73"/>
        <v>0</v>
      </c>
      <c r="K98" s="21">
        <f t="shared" si="74"/>
        <v>0</v>
      </c>
      <c r="L98" s="21">
        <f t="shared" si="75"/>
        <v>0</v>
      </c>
      <c r="M98" s="21">
        <f t="shared" si="76"/>
        <v>0</v>
      </c>
      <c r="N98" s="14"/>
      <c r="O98" s="14"/>
      <c r="P98" s="14"/>
    </row>
    <row r="99" spans="1:16" ht="63.75" x14ac:dyDescent="0.2">
      <c r="A99" s="15" t="s">
        <v>261</v>
      </c>
      <c r="B99" s="16">
        <v>91927</v>
      </c>
      <c r="C99" s="17" t="s">
        <v>262</v>
      </c>
      <c r="D99" s="18" t="s">
        <v>38</v>
      </c>
      <c r="E99" s="19">
        <v>15</v>
      </c>
      <c r="F99" s="20"/>
      <c r="G99" s="20"/>
      <c r="H99" s="21">
        <f t="shared" si="71"/>
        <v>0</v>
      </c>
      <c r="I99" s="21">
        <f t="shared" si="72"/>
        <v>0</v>
      </c>
      <c r="J99" s="21">
        <f t="shared" si="73"/>
        <v>0</v>
      </c>
      <c r="K99" s="21">
        <f t="shared" si="74"/>
        <v>0</v>
      </c>
      <c r="L99" s="21">
        <f t="shared" si="75"/>
        <v>0</v>
      </c>
      <c r="M99" s="21">
        <f t="shared" si="76"/>
        <v>0</v>
      </c>
      <c r="N99" s="14"/>
      <c r="O99" s="14"/>
      <c r="P99" s="14"/>
    </row>
    <row r="100" spans="1:16" ht="76.5" x14ac:dyDescent="0.2">
      <c r="A100" s="15" t="s">
        <v>263</v>
      </c>
      <c r="B100" s="16" t="s">
        <v>264</v>
      </c>
      <c r="C100" s="17" t="s">
        <v>265</v>
      </c>
      <c r="D100" s="18" t="s">
        <v>38</v>
      </c>
      <c r="E100" s="19">
        <v>5</v>
      </c>
      <c r="F100" s="20"/>
      <c r="G100" s="20"/>
      <c r="H100" s="21">
        <f t="shared" si="71"/>
        <v>0</v>
      </c>
      <c r="I100" s="21">
        <f t="shared" si="72"/>
        <v>0</v>
      </c>
      <c r="J100" s="21">
        <f t="shared" si="73"/>
        <v>0</v>
      </c>
      <c r="K100" s="21">
        <f t="shared" si="74"/>
        <v>0</v>
      </c>
      <c r="L100" s="21">
        <f t="shared" si="75"/>
        <v>0</v>
      </c>
      <c r="M100" s="21">
        <f t="shared" si="76"/>
        <v>0</v>
      </c>
      <c r="N100" s="14"/>
      <c r="O100" s="14"/>
      <c r="P100" s="14"/>
    </row>
    <row r="101" spans="1:16" ht="51" x14ac:dyDescent="0.2">
      <c r="A101" s="15" t="s">
        <v>266</v>
      </c>
      <c r="B101" s="16" t="s">
        <v>267</v>
      </c>
      <c r="C101" s="17" t="s">
        <v>268</v>
      </c>
      <c r="D101" s="18" t="s">
        <v>19</v>
      </c>
      <c r="E101" s="19">
        <v>10</v>
      </c>
      <c r="F101" s="20"/>
      <c r="G101" s="20"/>
      <c r="H101" s="21">
        <f t="shared" si="71"/>
        <v>0</v>
      </c>
      <c r="I101" s="21">
        <f t="shared" si="72"/>
        <v>0</v>
      </c>
      <c r="J101" s="21">
        <f t="shared" si="73"/>
        <v>0</v>
      </c>
      <c r="K101" s="21">
        <f t="shared" si="74"/>
        <v>0</v>
      </c>
      <c r="L101" s="21">
        <f t="shared" si="75"/>
        <v>0</v>
      </c>
      <c r="M101" s="21">
        <f t="shared" si="76"/>
        <v>0</v>
      </c>
      <c r="N101" s="14"/>
      <c r="O101" s="14"/>
      <c r="P101" s="14"/>
    </row>
    <row r="102" spans="1:16" ht="38.25" x14ac:dyDescent="0.2">
      <c r="A102" s="15" t="s">
        <v>269</v>
      </c>
      <c r="B102" s="16">
        <v>68032</v>
      </c>
      <c r="C102" s="17" t="s">
        <v>270</v>
      </c>
      <c r="D102" s="18" t="s">
        <v>19</v>
      </c>
      <c r="E102" s="19">
        <v>5</v>
      </c>
      <c r="F102" s="20"/>
      <c r="G102" s="20"/>
      <c r="H102" s="21">
        <f t="shared" si="71"/>
        <v>0</v>
      </c>
      <c r="I102" s="21">
        <f t="shared" si="72"/>
        <v>0</v>
      </c>
      <c r="J102" s="21">
        <f t="shared" si="73"/>
        <v>0</v>
      </c>
      <c r="K102" s="21">
        <f t="shared" si="74"/>
        <v>0</v>
      </c>
      <c r="L102" s="21">
        <f t="shared" si="75"/>
        <v>0</v>
      </c>
      <c r="M102" s="21">
        <f t="shared" si="76"/>
        <v>0</v>
      </c>
      <c r="N102" s="14"/>
      <c r="O102" s="14"/>
      <c r="P102" s="14"/>
    </row>
    <row r="103" spans="1:16" ht="51" x14ac:dyDescent="0.2">
      <c r="A103" s="15" t="s">
        <v>271</v>
      </c>
      <c r="B103" s="16">
        <v>97661</v>
      </c>
      <c r="C103" s="17" t="s">
        <v>272</v>
      </c>
      <c r="D103" s="18" t="s">
        <v>38</v>
      </c>
      <c r="E103" s="19">
        <v>5</v>
      </c>
      <c r="F103" s="20"/>
      <c r="G103" s="20"/>
      <c r="H103" s="21">
        <f t="shared" si="71"/>
        <v>0</v>
      </c>
      <c r="I103" s="21">
        <f t="shared" si="72"/>
        <v>0</v>
      </c>
      <c r="J103" s="21">
        <f t="shared" si="73"/>
        <v>0</v>
      </c>
      <c r="K103" s="21">
        <f t="shared" si="74"/>
        <v>0</v>
      </c>
      <c r="L103" s="21">
        <f t="shared" si="75"/>
        <v>0</v>
      </c>
      <c r="M103" s="21">
        <f t="shared" si="76"/>
        <v>0</v>
      </c>
      <c r="N103" s="14"/>
      <c r="O103" s="14"/>
      <c r="P103" s="14"/>
    </row>
    <row r="104" spans="1:16" ht="51" x14ac:dyDescent="0.2">
      <c r="A104" s="15" t="s">
        <v>273</v>
      </c>
      <c r="B104" s="16" t="s">
        <v>274</v>
      </c>
      <c r="C104" s="17" t="s">
        <v>275</v>
      </c>
      <c r="D104" s="18" t="s">
        <v>276</v>
      </c>
      <c r="E104" s="19">
        <v>5</v>
      </c>
      <c r="F104" s="20"/>
      <c r="G104" s="20"/>
      <c r="H104" s="21">
        <f t="shared" si="71"/>
        <v>0</v>
      </c>
      <c r="I104" s="21">
        <f t="shared" si="72"/>
        <v>0</v>
      </c>
      <c r="J104" s="21">
        <f t="shared" si="73"/>
        <v>0</v>
      </c>
      <c r="K104" s="21">
        <f t="shared" si="74"/>
        <v>0</v>
      </c>
      <c r="L104" s="21">
        <f t="shared" si="75"/>
        <v>0</v>
      </c>
      <c r="M104" s="21">
        <f t="shared" si="76"/>
        <v>0</v>
      </c>
      <c r="N104" s="14"/>
      <c r="O104" s="14"/>
      <c r="P104" s="14"/>
    </row>
    <row r="105" spans="1:16" ht="51" x14ac:dyDescent="0.2">
      <c r="A105" s="15" t="s">
        <v>277</v>
      </c>
      <c r="B105" s="16">
        <v>100324</v>
      </c>
      <c r="C105" s="17" t="s">
        <v>278</v>
      </c>
      <c r="D105" s="18" t="s">
        <v>47</v>
      </c>
      <c r="E105" s="19">
        <v>0.1</v>
      </c>
      <c r="F105" s="20"/>
      <c r="G105" s="20"/>
      <c r="H105" s="21">
        <f t="shared" si="71"/>
        <v>0</v>
      </c>
      <c r="I105" s="21">
        <f t="shared" si="72"/>
        <v>0</v>
      </c>
      <c r="J105" s="21">
        <f t="shared" si="73"/>
        <v>0</v>
      </c>
      <c r="K105" s="21">
        <f t="shared" si="74"/>
        <v>0</v>
      </c>
      <c r="L105" s="21">
        <f t="shared" si="75"/>
        <v>0</v>
      </c>
      <c r="M105" s="21">
        <f t="shared" si="76"/>
        <v>0</v>
      </c>
      <c r="N105" s="14"/>
      <c r="O105" s="14"/>
      <c r="P105" s="14"/>
    </row>
    <row r="106" spans="1:16" ht="38.25" x14ac:dyDescent="0.2">
      <c r="A106" s="15" t="s">
        <v>279</v>
      </c>
      <c r="B106" s="16">
        <v>96973</v>
      </c>
      <c r="C106" s="17" t="s">
        <v>280</v>
      </c>
      <c r="D106" s="18" t="s">
        <v>38</v>
      </c>
      <c r="E106" s="19">
        <v>8</v>
      </c>
      <c r="F106" s="20"/>
      <c r="G106" s="20"/>
      <c r="H106" s="21">
        <f t="shared" si="71"/>
        <v>0</v>
      </c>
      <c r="I106" s="21">
        <f t="shared" si="72"/>
        <v>0</v>
      </c>
      <c r="J106" s="21">
        <f t="shared" si="73"/>
        <v>0</v>
      </c>
      <c r="K106" s="21">
        <f t="shared" si="74"/>
        <v>0</v>
      </c>
      <c r="L106" s="21">
        <f t="shared" si="75"/>
        <v>0</v>
      </c>
      <c r="M106" s="21">
        <f t="shared" si="76"/>
        <v>0</v>
      </c>
      <c r="N106" s="14"/>
      <c r="O106" s="14"/>
      <c r="P106" s="14"/>
    </row>
    <row r="107" spans="1:16" ht="25.5" x14ac:dyDescent="0.2">
      <c r="A107" s="15" t="s">
        <v>281</v>
      </c>
      <c r="B107" s="16" t="s">
        <v>282</v>
      </c>
      <c r="C107" s="17" t="s">
        <v>283</v>
      </c>
      <c r="D107" s="18" t="s">
        <v>19</v>
      </c>
      <c r="E107" s="19">
        <v>6</v>
      </c>
      <c r="F107" s="20"/>
      <c r="G107" s="20"/>
      <c r="H107" s="21">
        <f t="shared" si="71"/>
        <v>0</v>
      </c>
      <c r="I107" s="21">
        <f t="shared" si="72"/>
        <v>0</v>
      </c>
      <c r="J107" s="21">
        <f t="shared" si="73"/>
        <v>0</v>
      </c>
      <c r="K107" s="21">
        <f t="shared" si="74"/>
        <v>0</v>
      </c>
      <c r="L107" s="21">
        <f t="shared" si="75"/>
        <v>0</v>
      </c>
      <c r="M107" s="21">
        <f t="shared" si="76"/>
        <v>0</v>
      </c>
      <c r="N107" s="14"/>
      <c r="O107" s="14"/>
      <c r="P107" s="14"/>
    </row>
    <row r="108" spans="1:16" ht="25.5" x14ac:dyDescent="0.2">
      <c r="A108" s="15" t="s">
        <v>284</v>
      </c>
      <c r="B108" s="16">
        <v>98307</v>
      </c>
      <c r="C108" s="17" t="s">
        <v>285</v>
      </c>
      <c r="D108" s="18" t="s">
        <v>19</v>
      </c>
      <c r="E108" s="19">
        <v>1</v>
      </c>
      <c r="F108" s="20"/>
      <c r="G108" s="20"/>
      <c r="H108" s="21">
        <f t="shared" si="71"/>
        <v>0</v>
      </c>
      <c r="I108" s="21">
        <f t="shared" si="72"/>
        <v>0</v>
      </c>
      <c r="J108" s="21">
        <f t="shared" si="73"/>
        <v>0</v>
      </c>
      <c r="K108" s="21">
        <f t="shared" si="74"/>
        <v>0</v>
      </c>
      <c r="L108" s="21">
        <f t="shared" si="75"/>
        <v>0</v>
      </c>
      <c r="M108" s="21">
        <f t="shared" si="76"/>
        <v>0</v>
      </c>
      <c r="N108" s="14"/>
      <c r="O108" s="14"/>
      <c r="P108" s="14"/>
    </row>
    <row r="109" spans="1:16" ht="51" x14ac:dyDescent="0.2">
      <c r="A109" s="15" t="s">
        <v>286</v>
      </c>
      <c r="B109" s="16">
        <v>97660</v>
      </c>
      <c r="C109" s="17" t="s">
        <v>287</v>
      </c>
      <c r="D109" s="18" t="s">
        <v>19</v>
      </c>
      <c r="E109" s="19">
        <v>1</v>
      </c>
      <c r="F109" s="20"/>
      <c r="G109" s="20"/>
      <c r="H109" s="21">
        <f t="shared" si="71"/>
        <v>0</v>
      </c>
      <c r="I109" s="21">
        <f t="shared" si="72"/>
        <v>0</v>
      </c>
      <c r="J109" s="21">
        <f t="shared" si="73"/>
        <v>0</v>
      </c>
      <c r="K109" s="21">
        <f t="shared" si="74"/>
        <v>0</v>
      </c>
      <c r="L109" s="21">
        <f t="shared" si="75"/>
        <v>0</v>
      </c>
      <c r="M109" s="21">
        <f t="shared" si="76"/>
        <v>0</v>
      </c>
      <c r="N109" s="14"/>
      <c r="O109" s="14"/>
      <c r="P109" s="14"/>
    </row>
    <row r="110" spans="1:16" ht="38.25" x14ac:dyDescent="0.2">
      <c r="A110" s="15" t="s">
        <v>288</v>
      </c>
      <c r="B110" s="16">
        <v>97660</v>
      </c>
      <c r="C110" s="17" t="s">
        <v>289</v>
      </c>
      <c r="D110" s="18" t="s">
        <v>19</v>
      </c>
      <c r="E110" s="19">
        <v>1</v>
      </c>
      <c r="F110" s="20"/>
      <c r="G110" s="20"/>
      <c r="H110" s="21">
        <f t="shared" si="71"/>
        <v>0</v>
      </c>
      <c r="I110" s="21">
        <f t="shared" si="72"/>
        <v>0</v>
      </c>
      <c r="J110" s="21">
        <f t="shared" si="73"/>
        <v>0</v>
      </c>
      <c r="K110" s="21">
        <f t="shared" si="74"/>
        <v>0</v>
      </c>
      <c r="L110" s="21">
        <f t="shared" si="75"/>
        <v>0</v>
      </c>
      <c r="M110" s="21">
        <f t="shared" si="76"/>
        <v>0</v>
      </c>
      <c r="N110" s="14"/>
      <c r="O110" s="14"/>
      <c r="P110" s="14"/>
    </row>
    <row r="111" spans="1:16" ht="38.25" x14ac:dyDescent="0.2">
      <c r="A111" s="15" t="s">
        <v>290</v>
      </c>
      <c r="B111" s="16" t="s">
        <v>291</v>
      </c>
      <c r="C111" s="17" t="s">
        <v>292</v>
      </c>
      <c r="D111" s="18" t="s">
        <v>19</v>
      </c>
      <c r="E111" s="19">
        <v>1</v>
      </c>
      <c r="F111" s="20"/>
      <c r="G111" s="20"/>
      <c r="H111" s="21">
        <f t="shared" si="71"/>
        <v>0</v>
      </c>
      <c r="I111" s="21">
        <f t="shared" si="72"/>
        <v>0</v>
      </c>
      <c r="J111" s="21">
        <f t="shared" si="73"/>
        <v>0</v>
      </c>
      <c r="K111" s="21">
        <f t="shared" si="74"/>
        <v>0</v>
      </c>
      <c r="L111" s="21">
        <f t="shared" si="75"/>
        <v>0</v>
      </c>
      <c r="M111" s="21">
        <f t="shared" si="76"/>
        <v>0</v>
      </c>
      <c r="N111" s="14"/>
      <c r="O111" s="14"/>
      <c r="P111" s="14"/>
    </row>
    <row r="112" spans="1:16" ht="51" x14ac:dyDescent="0.2">
      <c r="A112" s="15" t="s">
        <v>293</v>
      </c>
      <c r="B112" s="16">
        <v>97622</v>
      </c>
      <c r="C112" s="17" t="s">
        <v>294</v>
      </c>
      <c r="D112" s="18" t="s">
        <v>47</v>
      </c>
      <c r="E112" s="19">
        <v>3.5999999999999997E-2</v>
      </c>
      <c r="F112" s="20"/>
      <c r="G112" s="20"/>
      <c r="H112" s="21">
        <f t="shared" si="71"/>
        <v>0</v>
      </c>
      <c r="I112" s="21">
        <f t="shared" si="72"/>
        <v>0</v>
      </c>
      <c r="J112" s="21">
        <f t="shared" si="73"/>
        <v>0</v>
      </c>
      <c r="K112" s="21">
        <f t="shared" si="74"/>
        <v>0</v>
      </c>
      <c r="L112" s="21">
        <f t="shared" si="75"/>
        <v>0</v>
      </c>
      <c r="M112" s="21">
        <f t="shared" si="76"/>
        <v>0</v>
      </c>
      <c r="N112" s="14"/>
      <c r="O112" s="14"/>
      <c r="P112" s="14"/>
    </row>
    <row r="113" spans="1:16" ht="51" x14ac:dyDescent="0.2">
      <c r="A113" s="15" t="s">
        <v>295</v>
      </c>
      <c r="B113" s="16">
        <v>90447</v>
      </c>
      <c r="C113" s="17" t="s">
        <v>296</v>
      </c>
      <c r="D113" s="18" t="s">
        <v>38</v>
      </c>
      <c r="E113" s="19">
        <v>2</v>
      </c>
      <c r="F113" s="20"/>
      <c r="G113" s="20"/>
      <c r="H113" s="21">
        <f t="shared" si="71"/>
        <v>0</v>
      </c>
      <c r="I113" s="21">
        <f t="shared" si="72"/>
        <v>0</v>
      </c>
      <c r="J113" s="21">
        <f t="shared" si="73"/>
        <v>0</v>
      </c>
      <c r="K113" s="21">
        <f t="shared" si="74"/>
        <v>0</v>
      </c>
      <c r="L113" s="21">
        <f t="shared" si="75"/>
        <v>0</v>
      </c>
      <c r="M113" s="21">
        <f t="shared" si="76"/>
        <v>0</v>
      </c>
      <c r="N113" s="14"/>
      <c r="O113" s="14"/>
      <c r="P113" s="14"/>
    </row>
    <row r="114" spans="1:16" ht="63.75" x14ac:dyDescent="0.2">
      <c r="A114" s="15" t="s">
        <v>297</v>
      </c>
      <c r="B114" s="16">
        <v>90466</v>
      </c>
      <c r="C114" s="17" t="s">
        <v>298</v>
      </c>
      <c r="D114" s="18" t="s">
        <v>38</v>
      </c>
      <c r="E114" s="19">
        <v>2</v>
      </c>
      <c r="F114" s="20"/>
      <c r="G114" s="20"/>
      <c r="H114" s="21">
        <f t="shared" si="71"/>
        <v>0</v>
      </c>
      <c r="I114" s="21">
        <f t="shared" si="72"/>
        <v>0</v>
      </c>
      <c r="J114" s="21">
        <f t="shared" si="73"/>
        <v>0</v>
      </c>
      <c r="K114" s="21">
        <f t="shared" si="74"/>
        <v>0</v>
      </c>
      <c r="L114" s="21">
        <f t="shared" si="75"/>
        <v>0</v>
      </c>
      <c r="M114" s="21">
        <f t="shared" si="76"/>
        <v>0</v>
      </c>
      <c r="N114" s="14"/>
      <c r="O114" s="14"/>
      <c r="P114" s="14"/>
    </row>
    <row r="115" spans="1:16" ht="89.25" x14ac:dyDescent="0.2">
      <c r="A115" s="15" t="s">
        <v>299</v>
      </c>
      <c r="B115" s="16">
        <v>87548</v>
      </c>
      <c r="C115" s="17" t="s">
        <v>300</v>
      </c>
      <c r="D115" s="18" t="s">
        <v>23</v>
      </c>
      <c r="E115" s="19">
        <v>0.2</v>
      </c>
      <c r="F115" s="20"/>
      <c r="G115" s="20"/>
      <c r="H115" s="21">
        <f t="shared" si="71"/>
        <v>0</v>
      </c>
      <c r="I115" s="21">
        <f t="shared" si="72"/>
        <v>0</v>
      </c>
      <c r="J115" s="21">
        <f t="shared" si="73"/>
        <v>0</v>
      </c>
      <c r="K115" s="21">
        <f t="shared" si="74"/>
        <v>0</v>
      </c>
      <c r="L115" s="21">
        <f t="shared" si="75"/>
        <v>0</v>
      </c>
      <c r="M115" s="21">
        <f t="shared" si="76"/>
        <v>0</v>
      </c>
      <c r="N115" s="14"/>
      <c r="O115" s="14"/>
      <c r="P115" s="14"/>
    </row>
    <row r="116" spans="1:16" ht="38.25" x14ac:dyDescent="0.2">
      <c r="A116" s="15" t="s">
        <v>301</v>
      </c>
      <c r="B116" s="16">
        <v>88495</v>
      </c>
      <c r="C116" s="17" t="s">
        <v>302</v>
      </c>
      <c r="D116" s="18" t="s">
        <v>23</v>
      </c>
      <c r="E116" s="19">
        <v>0.2</v>
      </c>
      <c r="F116" s="20"/>
      <c r="G116" s="20"/>
      <c r="H116" s="21">
        <f t="shared" si="71"/>
        <v>0</v>
      </c>
      <c r="I116" s="21">
        <f t="shared" si="72"/>
        <v>0</v>
      </c>
      <c r="J116" s="21">
        <f t="shared" si="73"/>
        <v>0</v>
      </c>
      <c r="K116" s="21">
        <f t="shared" si="74"/>
        <v>0</v>
      </c>
      <c r="L116" s="21">
        <f t="shared" si="75"/>
        <v>0</v>
      </c>
      <c r="M116" s="21">
        <f t="shared" si="76"/>
        <v>0</v>
      </c>
      <c r="N116" s="14"/>
      <c r="O116" s="14"/>
      <c r="P116" s="14"/>
    </row>
    <row r="117" spans="1:16" ht="63.75" x14ac:dyDescent="0.2">
      <c r="A117" s="15" t="s">
        <v>303</v>
      </c>
      <c r="B117" s="16">
        <v>101876</v>
      </c>
      <c r="C117" s="17" t="s">
        <v>304</v>
      </c>
      <c r="D117" s="18" t="s">
        <v>19</v>
      </c>
      <c r="E117" s="19">
        <v>1</v>
      </c>
      <c r="F117" s="20"/>
      <c r="G117" s="20"/>
      <c r="H117" s="21">
        <f t="shared" si="71"/>
        <v>0</v>
      </c>
      <c r="I117" s="21">
        <f t="shared" si="72"/>
        <v>0</v>
      </c>
      <c r="J117" s="21">
        <f t="shared" si="73"/>
        <v>0</v>
      </c>
      <c r="K117" s="21">
        <f t="shared" si="74"/>
        <v>0</v>
      </c>
      <c r="L117" s="21">
        <f t="shared" si="75"/>
        <v>0</v>
      </c>
      <c r="M117" s="21">
        <f t="shared" si="76"/>
        <v>0</v>
      </c>
      <c r="N117" s="14"/>
      <c r="O117" s="14"/>
      <c r="P117" s="14"/>
    </row>
    <row r="118" spans="1:16" ht="38.25" x14ac:dyDescent="0.2">
      <c r="A118" s="15" t="s">
        <v>305</v>
      </c>
      <c r="B118" s="16">
        <v>64563</v>
      </c>
      <c r="C118" s="17" t="s">
        <v>306</v>
      </c>
      <c r="D118" s="18" t="s">
        <v>19</v>
      </c>
      <c r="E118" s="19">
        <v>4</v>
      </c>
      <c r="F118" s="20"/>
      <c r="G118" s="20"/>
      <c r="H118" s="21">
        <f t="shared" si="71"/>
        <v>0</v>
      </c>
      <c r="I118" s="21">
        <f t="shared" si="72"/>
        <v>0</v>
      </c>
      <c r="J118" s="21">
        <f t="shared" si="73"/>
        <v>0</v>
      </c>
      <c r="K118" s="21">
        <f t="shared" si="74"/>
        <v>0</v>
      </c>
      <c r="L118" s="21">
        <f t="shared" si="75"/>
        <v>0</v>
      </c>
      <c r="M118" s="21">
        <f t="shared" si="76"/>
        <v>0</v>
      </c>
      <c r="N118" s="14"/>
      <c r="O118" s="14"/>
      <c r="P118" s="14"/>
    </row>
    <row r="119" spans="1:16" ht="38.25" x14ac:dyDescent="0.2">
      <c r="A119" s="15" t="s">
        <v>307</v>
      </c>
      <c r="B119" s="16">
        <v>88264</v>
      </c>
      <c r="C119" s="17" t="s">
        <v>308</v>
      </c>
      <c r="D119" s="18" t="s">
        <v>234</v>
      </c>
      <c r="E119" s="19">
        <v>5</v>
      </c>
      <c r="F119" s="20"/>
      <c r="G119" s="20"/>
      <c r="H119" s="21">
        <f t="shared" si="71"/>
        <v>0</v>
      </c>
      <c r="I119" s="21">
        <f t="shared" si="72"/>
        <v>0</v>
      </c>
      <c r="J119" s="21">
        <f t="shared" si="73"/>
        <v>0</v>
      </c>
      <c r="K119" s="21">
        <f t="shared" si="74"/>
        <v>0</v>
      </c>
      <c r="L119" s="21">
        <f t="shared" si="75"/>
        <v>0</v>
      </c>
      <c r="M119" s="21">
        <f t="shared" si="76"/>
        <v>0</v>
      </c>
      <c r="N119" s="14"/>
      <c r="O119" s="14"/>
      <c r="P119" s="14"/>
    </row>
    <row r="120" spans="1:16" ht="51" x14ac:dyDescent="0.2">
      <c r="A120" s="15" t="s">
        <v>309</v>
      </c>
      <c r="B120" s="16">
        <v>88247</v>
      </c>
      <c r="C120" s="17" t="s">
        <v>310</v>
      </c>
      <c r="D120" s="18" t="s">
        <v>234</v>
      </c>
      <c r="E120" s="19">
        <v>5</v>
      </c>
      <c r="F120" s="20"/>
      <c r="G120" s="20"/>
      <c r="H120" s="21">
        <f t="shared" si="71"/>
        <v>0</v>
      </c>
      <c r="I120" s="21">
        <f t="shared" si="72"/>
        <v>0</v>
      </c>
      <c r="J120" s="21">
        <f t="shared" si="73"/>
        <v>0</v>
      </c>
      <c r="K120" s="21">
        <f t="shared" si="74"/>
        <v>0</v>
      </c>
      <c r="L120" s="21">
        <f t="shared" si="75"/>
        <v>0</v>
      </c>
      <c r="M120" s="21">
        <f t="shared" si="76"/>
        <v>0</v>
      </c>
      <c r="N120" s="14"/>
      <c r="O120" s="14"/>
      <c r="P120" s="14"/>
    </row>
    <row r="121" spans="1:16" ht="12.75" x14ac:dyDescent="0.2">
      <c r="A121" s="8" t="s">
        <v>311</v>
      </c>
      <c r="B121" s="9"/>
      <c r="C121" s="10" t="s">
        <v>312</v>
      </c>
      <c r="D121" s="11"/>
      <c r="E121" s="11"/>
      <c r="F121" s="12"/>
      <c r="G121" s="12"/>
      <c r="H121" s="11"/>
      <c r="I121" s="13">
        <f t="shared" ref="I121:M121" si="77">SUM(I122:I125)</f>
        <v>0</v>
      </c>
      <c r="J121" s="13">
        <f t="shared" si="77"/>
        <v>0</v>
      </c>
      <c r="K121" s="13">
        <f t="shared" si="77"/>
        <v>0</v>
      </c>
      <c r="L121" s="13">
        <f t="shared" si="77"/>
        <v>0</v>
      </c>
      <c r="M121" s="13">
        <f t="shared" si="77"/>
        <v>0</v>
      </c>
      <c r="N121" s="14"/>
      <c r="O121" s="14"/>
      <c r="P121" s="14"/>
    </row>
    <row r="122" spans="1:16" ht="51" x14ac:dyDescent="0.2">
      <c r="A122" s="15" t="s">
        <v>313</v>
      </c>
      <c r="B122" s="16" t="s">
        <v>314</v>
      </c>
      <c r="C122" s="17" t="s">
        <v>315</v>
      </c>
      <c r="D122" s="18" t="s">
        <v>23</v>
      </c>
      <c r="E122" s="19">
        <v>240.9</v>
      </c>
      <c r="F122" s="20"/>
      <c r="G122" s="20"/>
      <c r="H122" s="21">
        <f t="shared" ref="H122:H125" si="78">F122+G122</f>
        <v>0</v>
      </c>
      <c r="I122" s="21">
        <f t="shared" ref="I122:I125" si="79">E122*F122</f>
        <v>0</v>
      </c>
      <c r="J122" s="21">
        <f t="shared" ref="J122:J125" si="80">E122*G122</f>
        <v>0</v>
      </c>
      <c r="K122" s="21">
        <f t="shared" ref="K122:K125" si="81">(J122+I122)</f>
        <v>0</v>
      </c>
      <c r="L122" s="21">
        <f t="shared" ref="L122:L125" si="82">K122*$F$161</f>
        <v>0</v>
      </c>
      <c r="M122" s="21">
        <f t="shared" ref="M122:M125" si="83">(L122+K122)</f>
        <v>0</v>
      </c>
      <c r="N122" s="14"/>
      <c r="O122" s="14"/>
      <c r="P122" s="14"/>
    </row>
    <row r="123" spans="1:16" ht="25.5" x14ac:dyDescent="0.2">
      <c r="A123" s="15" t="s">
        <v>316</v>
      </c>
      <c r="B123" s="16" t="s">
        <v>317</v>
      </c>
      <c r="C123" s="17" t="s">
        <v>318</v>
      </c>
      <c r="D123" s="18" t="s">
        <v>38</v>
      </c>
      <c r="E123" s="19">
        <v>188.75</v>
      </c>
      <c r="F123" s="20"/>
      <c r="G123" s="20"/>
      <c r="H123" s="21">
        <f t="shared" si="78"/>
        <v>0</v>
      </c>
      <c r="I123" s="21">
        <f t="shared" si="79"/>
        <v>0</v>
      </c>
      <c r="J123" s="21">
        <f t="shared" si="80"/>
        <v>0</v>
      </c>
      <c r="K123" s="21">
        <f t="shared" si="81"/>
        <v>0</v>
      </c>
      <c r="L123" s="21">
        <f t="shared" si="82"/>
        <v>0</v>
      </c>
      <c r="M123" s="21">
        <f t="shared" si="83"/>
        <v>0</v>
      </c>
      <c r="N123" s="14"/>
      <c r="O123" s="14"/>
      <c r="P123" s="14"/>
    </row>
    <row r="124" spans="1:16" ht="38.25" x14ac:dyDescent="0.2">
      <c r="A124" s="15" t="s">
        <v>319</v>
      </c>
      <c r="B124" s="16">
        <v>97647</v>
      </c>
      <c r="C124" s="17" t="s">
        <v>320</v>
      </c>
      <c r="D124" s="18" t="s">
        <v>23</v>
      </c>
      <c r="E124" s="19">
        <v>48.18</v>
      </c>
      <c r="F124" s="20"/>
      <c r="G124" s="20"/>
      <c r="H124" s="21">
        <f t="shared" si="78"/>
        <v>0</v>
      </c>
      <c r="I124" s="21">
        <f t="shared" si="79"/>
        <v>0</v>
      </c>
      <c r="J124" s="21">
        <f t="shared" si="80"/>
        <v>0</v>
      </c>
      <c r="K124" s="21">
        <f t="shared" si="81"/>
        <v>0</v>
      </c>
      <c r="L124" s="21">
        <f t="shared" si="82"/>
        <v>0</v>
      </c>
      <c r="M124" s="21">
        <f t="shared" si="83"/>
        <v>0</v>
      </c>
      <c r="N124" s="14"/>
      <c r="O124" s="14"/>
      <c r="P124" s="14"/>
    </row>
    <row r="125" spans="1:16" ht="76.5" x14ac:dyDescent="0.2">
      <c r="A125" s="15" t="s">
        <v>321</v>
      </c>
      <c r="B125" s="16">
        <v>94210</v>
      </c>
      <c r="C125" s="17" t="s">
        <v>322</v>
      </c>
      <c r="D125" s="18" t="s">
        <v>23</v>
      </c>
      <c r="E125" s="19">
        <v>48.18</v>
      </c>
      <c r="F125" s="20"/>
      <c r="G125" s="20"/>
      <c r="H125" s="21">
        <f t="shared" si="78"/>
        <v>0</v>
      </c>
      <c r="I125" s="21">
        <f t="shared" si="79"/>
        <v>0</v>
      </c>
      <c r="J125" s="21">
        <f t="shared" si="80"/>
        <v>0</v>
      </c>
      <c r="K125" s="21">
        <f t="shared" si="81"/>
        <v>0</v>
      </c>
      <c r="L125" s="21">
        <f t="shared" si="82"/>
        <v>0</v>
      </c>
      <c r="M125" s="21">
        <f t="shared" si="83"/>
        <v>0</v>
      </c>
      <c r="N125" s="14"/>
      <c r="O125" s="14"/>
      <c r="P125" s="14"/>
    </row>
    <row r="126" spans="1:16" ht="12.75" x14ac:dyDescent="0.2">
      <c r="A126" s="8" t="s">
        <v>323</v>
      </c>
      <c r="B126" s="9"/>
      <c r="C126" s="10" t="s">
        <v>324</v>
      </c>
      <c r="D126" s="11"/>
      <c r="E126" s="11"/>
      <c r="F126" s="12"/>
      <c r="G126" s="12"/>
      <c r="H126" s="11"/>
      <c r="I126" s="13">
        <f t="shared" ref="I126:M126" si="84">SUM(I127:I130)</f>
        <v>0</v>
      </c>
      <c r="J126" s="13">
        <f t="shared" si="84"/>
        <v>0</v>
      </c>
      <c r="K126" s="13">
        <f t="shared" si="84"/>
        <v>0</v>
      </c>
      <c r="L126" s="13">
        <f t="shared" si="84"/>
        <v>0</v>
      </c>
      <c r="M126" s="13">
        <f t="shared" si="84"/>
        <v>0</v>
      </c>
      <c r="N126" s="14"/>
      <c r="O126" s="14"/>
      <c r="P126" s="14"/>
    </row>
    <row r="127" spans="1:16" ht="38.25" x14ac:dyDescent="0.2">
      <c r="A127" s="15" t="s">
        <v>325</v>
      </c>
      <c r="B127" s="16" t="s">
        <v>326</v>
      </c>
      <c r="C127" s="17" t="s">
        <v>327</v>
      </c>
      <c r="D127" s="18" t="s">
        <v>23</v>
      </c>
      <c r="E127" s="19">
        <v>1.68</v>
      </c>
      <c r="F127" s="20"/>
      <c r="G127" s="20"/>
      <c r="H127" s="21">
        <f t="shared" ref="H127:H130" si="85">F127+G127</f>
        <v>0</v>
      </c>
      <c r="I127" s="21">
        <f t="shared" ref="I127:I130" si="86">E127*F127</f>
        <v>0</v>
      </c>
      <c r="J127" s="21">
        <f t="shared" ref="J127:J130" si="87">E127*G127</f>
        <v>0</v>
      </c>
      <c r="K127" s="21">
        <f t="shared" ref="K127:K130" si="88">(J127+I127)</f>
        <v>0</v>
      </c>
      <c r="L127" s="21">
        <f t="shared" ref="L127:L130" si="89">K127*$F$161</f>
        <v>0</v>
      </c>
      <c r="M127" s="21">
        <f t="shared" ref="M127:M130" si="90">(L127+K127)</f>
        <v>0</v>
      </c>
      <c r="N127" s="14"/>
      <c r="O127" s="14"/>
      <c r="P127" s="14"/>
    </row>
    <row r="128" spans="1:16" ht="76.5" x14ac:dyDescent="0.2">
      <c r="A128" s="15" t="s">
        <v>328</v>
      </c>
      <c r="B128" s="16">
        <v>100697</v>
      </c>
      <c r="C128" s="17" t="s">
        <v>329</v>
      </c>
      <c r="D128" s="18" t="s">
        <v>19</v>
      </c>
      <c r="E128" s="19">
        <v>1</v>
      </c>
      <c r="F128" s="20"/>
      <c r="G128" s="20"/>
      <c r="H128" s="21">
        <f t="shared" si="85"/>
        <v>0</v>
      </c>
      <c r="I128" s="21">
        <f t="shared" si="86"/>
        <v>0</v>
      </c>
      <c r="J128" s="21">
        <f t="shared" si="87"/>
        <v>0</v>
      </c>
      <c r="K128" s="21">
        <f t="shared" si="88"/>
        <v>0</v>
      </c>
      <c r="L128" s="21">
        <f t="shared" si="89"/>
        <v>0</v>
      </c>
      <c r="M128" s="21">
        <f t="shared" si="90"/>
        <v>0</v>
      </c>
      <c r="N128" s="14"/>
      <c r="O128" s="14"/>
      <c r="P128" s="14"/>
    </row>
    <row r="129" spans="1:16" ht="38.25" x14ac:dyDescent="0.2">
      <c r="A129" s="15" t="s">
        <v>330</v>
      </c>
      <c r="B129" s="16" t="s">
        <v>326</v>
      </c>
      <c r="C129" s="17" t="s">
        <v>331</v>
      </c>
      <c r="D129" s="18" t="s">
        <v>23</v>
      </c>
      <c r="E129" s="19">
        <v>1.68</v>
      </c>
      <c r="F129" s="20"/>
      <c r="G129" s="20"/>
      <c r="H129" s="21">
        <f t="shared" si="85"/>
        <v>0</v>
      </c>
      <c r="I129" s="21">
        <f t="shared" si="86"/>
        <v>0</v>
      </c>
      <c r="J129" s="21">
        <f t="shared" si="87"/>
        <v>0</v>
      </c>
      <c r="K129" s="21">
        <f t="shared" si="88"/>
        <v>0</v>
      </c>
      <c r="L129" s="21">
        <f t="shared" si="89"/>
        <v>0</v>
      </c>
      <c r="M129" s="21">
        <f t="shared" si="90"/>
        <v>0</v>
      </c>
      <c r="N129" s="14"/>
      <c r="O129" s="14"/>
      <c r="P129" s="14"/>
    </row>
    <row r="130" spans="1:16" ht="76.5" x14ac:dyDescent="0.2">
      <c r="A130" s="15" t="s">
        <v>332</v>
      </c>
      <c r="B130" s="16">
        <v>100697</v>
      </c>
      <c r="C130" s="17" t="s">
        <v>333</v>
      </c>
      <c r="D130" s="18" t="s">
        <v>19</v>
      </c>
      <c r="E130" s="19">
        <v>1</v>
      </c>
      <c r="F130" s="20"/>
      <c r="G130" s="20"/>
      <c r="H130" s="21">
        <f t="shared" si="85"/>
        <v>0</v>
      </c>
      <c r="I130" s="21">
        <f t="shared" si="86"/>
        <v>0</v>
      </c>
      <c r="J130" s="21">
        <f t="shared" si="87"/>
        <v>0</v>
      </c>
      <c r="K130" s="21">
        <f t="shared" si="88"/>
        <v>0</v>
      </c>
      <c r="L130" s="21">
        <f t="shared" si="89"/>
        <v>0</v>
      </c>
      <c r="M130" s="21">
        <f t="shared" si="90"/>
        <v>0</v>
      </c>
      <c r="N130" s="14"/>
      <c r="O130" s="14"/>
      <c r="P130" s="14"/>
    </row>
    <row r="131" spans="1:16" ht="12.75" x14ac:dyDescent="0.2">
      <c r="A131" s="8" t="s">
        <v>334</v>
      </c>
      <c r="B131" s="9"/>
      <c r="C131" s="10" t="s">
        <v>335</v>
      </c>
      <c r="D131" s="11"/>
      <c r="E131" s="11"/>
      <c r="F131" s="12"/>
      <c r="G131" s="12"/>
      <c r="H131" s="11"/>
      <c r="I131" s="13">
        <f t="shared" ref="I131:M131" si="91">SUM(I132:I133)</f>
        <v>0</v>
      </c>
      <c r="J131" s="13">
        <f t="shared" si="91"/>
        <v>0</v>
      </c>
      <c r="K131" s="13">
        <f t="shared" si="91"/>
        <v>0</v>
      </c>
      <c r="L131" s="13">
        <f t="shared" si="91"/>
        <v>0</v>
      </c>
      <c r="M131" s="13">
        <f t="shared" si="91"/>
        <v>0</v>
      </c>
      <c r="N131" s="14"/>
      <c r="O131" s="14"/>
      <c r="P131" s="14"/>
    </row>
    <row r="132" spans="1:16" ht="25.5" x14ac:dyDescent="0.2">
      <c r="A132" s="15" t="s">
        <v>336</v>
      </c>
      <c r="B132" s="16" t="s">
        <v>337</v>
      </c>
      <c r="C132" s="17" t="s">
        <v>338</v>
      </c>
      <c r="D132" s="18" t="s">
        <v>19</v>
      </c>
      <c r="E132" s="19">
        <v>1</v>
      </c>
      <c r="F132" s="20"/>
      <c r="G132" s="20"/>
      <c r="H132" s="21">
        <f t="shared" ref="H132:H133" si="92">F132+G132</f>
        <v>0</v>
      </c>
      <c r="I132" s="21">
        <f t="shared" ref="I132:I133" si="93">E132*F132</f>
        <v>0</v>
      </c>
      <c r="J132" s="21">
        <f t="shared" ref="J132:J133" si="94">E132*G132</f>
        <v>0</v>
      </c>
      <c r="K132" s="21">
        <f t="shared" ref="K132:K133" si="95">(J132+I132)</f>
        <v>0</v>
      </c>
      <c r="L132" s="21">
        <f t="shared" ref="L132:L133" si="96">K132*$F$161</f>
        <v>0</v>
      </c>
      <c r="M132" s="21">
        <f t="shared" ref="M132:M133" si="97">(L132+K132)</f>
        <v>0</v>
      </c>
      <c r="N132" s="14"/>
      <c r="O132" s="14"/>
      <c r="P132" s="14"/>
    </row>
    <row r="133" spans="1:16" ht="38.25" x14ac:dyDescent="0.2">
      <c r="A133" s="15" t="s">
        <v>339</v>
      </c>
      <c r="B133" s="16">
        <v>86913</v>
      </c>
      <c r="C133" s="17" t="s">
        <v>340</v>
      </c>
      <c r="D133" s="18" t="s">
        <v>19</v>
      </c>
      <c r="E133" s="19">
        <v>1</v>
      </c>
      <c r="F133" s="20"/>
      <c r="G133" s="20"/>
      <c r="H133" s="21">
        <f t="shared" si="92"/>
        <v>0</v>
      </c>
      <c r="I133" s="21">
        <f t="shared" si="93"/>
        <v>0</v>
      </c>
      <c r="J133" s="21">
        <f t="shared" si="94"/>
        <v>0</v>
      </c>
      <c r="K133" s="21">
        <f t="shared" si="95"/>
        <v>0</v>
      </c>
      <c r="L133" s="21">
        <f t="shared" si="96"/>
        <v>0</v>
      </c>
      <c r="M133" s="21">
        <f t="shared" si="97"/>
        <v>0</v>
      </c>
      <c r="N133" s="14"/>
      <c r="O133" s="14"/>
      <c r="P133" s="14"/>
    </row>
    <row r="134" spans="1:16" ht="12.75" x14ac:dyDescent="0.2">
      <c r="A134" s="8" t="s">
        <v>341</v>
      </c>
      <c r="B134" s="9"/>
      <c r="C134" s="10" t="s">
        <v>342</v>
      </c>
      <c r="D134" s="11"/>
      <c r="E134" s="11"/>
      <c r="F134" s="12"/>
      <c r="G134" s="12"/>
      <c r="H134" s="11"/>
      <c r="I134" s="13">
        <f t="shared" ref="I134:M134" si="98">SUM(I135)</f>
        <v>0</v>
      </c>
      <c r="J134" s="13">
        <f t="shared" si="98"/>
        <v>0</v>
      </c>
      <c r="K134" s="13">
        <f t="shared" si="98"/>
        <v>0</v>
      </c>
      <c r="L134" s="13">
        <f t="shared" si="98"/>
        <v>0</v>
      </c>
      <c r="M134" s="13">
        <f t="shared" si="98"/>
        <v>0</v>
      </c>
      <c r="N134" s="14"/>
      <c r="O134" s="14"/>
      <c r="P134" s="14"/>
    </row>
    <row r="135" spans="1:16" ht="25.5" x14ac:dyDescent="0.2">
      <c r="A135" s="15" t="s">
        <v>343</v>
      </c>
      <c r="B135" s="16" t="s">
        <v>344</v>
      </c>
      <c r="C135" s="17" t="s">
        <v>345</v>
      </c>
      <c r="D135" s="18" t="s">
        <v>23</v>
      </c>
      <c r="E135" s="19">
        <v>7.2</v>
      </c>
      <c r="F135" s="20"/>
      <c r="G135" s="20"/>
      <c r="H135" s="21">
        <f>F135+G135</f>
        <v>0</v>
      </c>
      <c r="I135" s="21">
        <f>E135*F135</f>
        <v>0</v>
      </c>
      <c r="J135" s="21">
        <f>E135*G135</f>
        <v>0</v>
      </c>
      <c r="K135" s="21">
        <f>(J135+I135)</f>
        <v>0</v>
      </c>
      <c r="L135" s="21">
        <f>K135*$F$161</f>
        <v>0</v>
      </c>
      <c r="M135" s="21">
        <f>(L135+K135)</f>
        <v>0</v>
      </c>
      <c r="N135" s="14"/>
      <c r="O135" s="14"/>
      <c r="P135" s="14"/>
    </row>
    <row r="136" spans="1:16" ht="12.75" x14ac:dyDescent="0.2">
      <c r="A136" s="8" t="s">
        <v>346</v>
      </c>
      <c r="B136" s="9"/>
      <c r="C136" s="10" t="s">
        <v>347</v>
      </c>
      <c r="D136" s="11"/>
      <c r="E136" s="11"/>
      <c r="F136" s="12"/>
      <c r="G136" s="12"/>
      <c r="H136" s="11"/>
      <c r="I136" s="13">
        <f t="shared" ref="I136:M136" si="99">SUM(I137)</f>
        <v>0</v>
      </c>
      <c r="J136" s="13">
        <f t="shared" si="99"/>
        <v>0</v>
      </c>
      <c r="K136" s="13">
        <f t="shared" si="99"/>
        <v>0</v>
      </c>
      <c r="L136" s="13">
        <f t="shared" si="99"/>
        <v>0</v>
      </c>
      <c r="M136" s="13">
        <f t="shared" si="99"/>
        <v>0</v>
      </c>
      <c r="N136" s="14"/>
      <c r="O136" s="14"/>
      <c r="P136" s="14"/>
    </row>
    <row r="137" spans="1:16" ht="25.5" x14ac:dyDescent="0.2">
      <c r="A137" s="15" t="s">
        <v>348</v>
      </c>
      <c r="B137" s="16">
        <v>101979</v>
      </c>
      <c r="C137" s="17" t="s">
        <v>349</v>
      </c>
      <c r="D137" s="18" t="s">
        <v>38</v>
      </c>
      <c r="E137" s="19">
        <v>65.5</v>
      </c>
      <c r="F137" s="20"/>
      <c r="G137" s="20"/>
      <c r="H137" s="21">
        <f>F137+G137</f>
        <v>0</v>
      </c>
      <c r="I137" s="21">
        <f>E137*F137</f>
        <v>0</v>
      </c>
      <c r="J137" s="21">
        <f>E137*G137</f>
        <v>0</v>
      </c>
      <c r="K137" s="21">
        <f>(J137+I137)</f>
        <v>0</v>
      </c>
      <c r="L137" s="21">
        <f>K137*$F$161</f>
        <v>0</v>
      </c>
      <c r="M137" s="21">
        <f>(L137+K137)</f>
        <v>0</v>
      </c>
      <c r="N137" s="14"/>
      <c r="O137" s="14"/>
      <c r="P137" s="14"/>
    </row>
    <row r="138" spans="1:16" ht="25.5" x14ac:dyDescent="0.2">
      <c r="A138" s="8" t="s">
        <v>350</v>
      </c>
      <c r="B138" s="9"/>
      <c r="C138" s="10" t="s">
        <v>351</v>
      </c>
      <c r="D138" s="11"/>
      <c r="E138" s="11"/>
      <c r="F138" s="12"/>
      <c r="G138" s="12"/>
      <c r="H138" s="11"/>
      <c r="I138" s="13">
        <f t="shared" ref="I138:M138" si="100">SUM(I139:I144)</f>
        <v>0</v>
      </c>
      <c r="J138" s="13">
        <f t="shared" si="100"/>
        <v>0</v>
      </c>
      <c r="K138" s="13">
        <f t="shared" si="100"/>
        <v>0</v>
      </c>
      <c r="L138" s="13">
        <f t="shared" si="100"/>
        <v>0</v>
      </c>
      <c r="M138" s="13">
        <f t="shared" si="100"/>
        <v>0</v>
      </c>
      <c r="N138" s="14"/>
      <c r="O138" s="14"/>
      <c r="P138" s="14"/>
    </row>
    <row r="139" spans="1:16" ht="38.25" x14ac:dyDescent="0.2">
      <c r="A139" s="15" t="s">
        <v>352</v>
      </c>
      <c r="B139" s="16" t="s">
        <v>353</v>
      </c>
      <c r="C139" s="17" t="s">
        <v>354</v>
      </c>
      <c r="D139" s="18" t="s">
        <v>23</v>
      </c>
      <c r="E139" s="19">
        <v>220</v>
      </c>
      <c r="F139" s="20"/>
      <c r="G139" s="20"/>
      <c r="H139" s="21">
        <f t="shared" ref="H139:H144" si="101">F139+G139</f>
        <v>0</v>
      </c>
      <c r="I139" s="21">
        <f t="shared" ref="I139:I144" si="102">E139*F139</f>
        <v>0</v>
      </c>
      <c r="J139" s="21">
        <f t="shared" ref="J139:J144" si="103">E139*G139</f>
        <v>0</v>
      </c>
      <c r="K139" s="21">
        <f t="shared" ref="K139:K144" si="104">(J139+I139)</f>
        <v>0</v>
      </c>
      <c r="L139" s="21">
        <f t="shared" ref="L139:L144" si="105">K139*$F$161</f>
        <v>0</v>
      </c>
      <c r="M139" s="21">
        <f t="shared" ref="M139:M144" si="106">(L139+K139)</f>
        <v>0</v>
      </c>
      <c r="N139" s="14"/>
      <c r="O139" s="14"/>
      <c r="P139" s="14"/>
    </row>
    <row r="140" spans="1:16" ht="38.25" x14ac:dyDescent="0.2">
      <c r="A140" s="15" t="s">
        <v>355</v>
      </c>
      <c r="B140" s="16" t="s">
        <v>356</v>
      </c>
      <c r="C140" s="17" t="s">
        <v>357</v>
      </c>
      <c r="D140" s="18" t="s">
        <v>38</v>
      </c>
      <c r="E140" s="19">
        <v>130</v>
      </c>
      <c r="F140" s="20"/>
      <c r="G140" s="20"/>
      <c r="H140" s="21">
        <f t="shared" si="101"/>
        <v>0</v>
      </c>
      <c r="I140" s="21">
        <f t="shared" si="102"/>
        <v>0</v>
      </c>
      <c r="J140" s="21">
        <f t="shared" si="103"/>
        <v>0</v>
      </c>
      <c r="K140" s="21">
        <f t="shared" si="104"/>
        <v>0</v>
      </c>
      <c r="L140" s="21">
        <f t="shared" si="105"/>
        <v>0</v>
      </c>
      <c r="M140" s="21">
        <f t="shared" si="106"/>
        <v>0</v>
      </c>
      <c r="N140" s="14"/>
      <c r="O140" s="14"/>
      <c r="P140" s="14"/>
    </row>
    <row r="141" spans="1:16" ht="63.75" x14ac:dyDescent="0.2">
      <c r="A141" s="15" t="s">
        <v>358</v>
      </c>
      <c r="B141" s="16">
        <v>87251</v>
      </c>
      <c r="C141" s="17" t="s">
        <v>359</v>
      </c>
      <c r="D141" s="18" t="s">
        <v>23</v>
      </c>
      <c r="E141" s="19">
        <v>110</v>
      </c>
      <c r="F141" s="20"/>
      <c r="G141" s="20"/>
      <c r="H141" s="21">
        <f t="shared" si="101"/>
        <v>0</v>
      </c>
      <c r="I141" s="21">
        <f t="shared" si="102"/>
        <v>0</v>
      </c>
      <c r="J141" s="21">
        <f t="shared" si="103"/>
        <v>0</v>
      </c>
      <c r="K141" s="21">
        <f t="shared" si="104"/>
        <v>0</v>
      </c>
      <c r="L141" s="21">
        <f t="shared" si="105"/>
        <v>0</v>
      </c>
      <c r="M141" s="21">
        <f t="shared" si="106"/>
        <v>0</v>
      </c>
      <c r="N141" s="14"/>
      <c r="O141" s="14"/>
      <c r="P141" s="14"/>
    </row>
    <row r="142" spans="1:16" ht="38.25" x14ac:dyDescent="0.2">
      <c r="A142" s="15" t="s">
        <v>360</v>
      </c>
      <c r="B142" s="16">
        <v>88649</v>
      </c>
      <c r="C142" s="17" t="s">
        <v>361</v>
      </c>
      <c r="D142" s="18" t="s">
        <v>38</v>
      </c>
      <c r="E142" s="19">
        <v>65</v>
      </c>
      <c r="F142" s="20"/>
      <c r="G142" s="20"/>
      <c r="H142" s="21">
        <f t="shared" si="101"/>
        <v>0</v>
      </c>
      <c r="I142" s="21">
        <f t="shared" si="102"/>
        <v>0</v>
      </c>
      <c r="J142" s="21">
        <f t="shared" si="103"/>
        <v>0</v>
      </c>
      <c r="K142" s="21">
        <f t="shared" si="104"/>
        <v>0</v>
      </c>
      <c r="L142" s="21">
        <f t="shared" si="105"/>
        <v>0</v>
      </c>
      <c r="M142" s="21">
        <f t="shared" si="106"/>
        <v>0</v>
      </c>
      <c r="N142" s="14"/>
      <c r="O142" s="14"/>
      <c r="P142" s="14"/>
    </row>
    <row r="143" spans="1:16" ht="38.25" x14ac:dyDescent="0.2">
      <c r="A143" s="15" t="s">
        <v>362</v>
      </c>
      <c r="B143" s="16" t="s">
        <v>363</v>
      </c>
      <c r="C143" s="17" t="s">
        <v>364</v>
      </c>
      <c r="D143" s="18" t="s">
        <v>23</v>
      </c>
      <c r="E143" s="19">
        <v>110</v>
      </c>
      <c r="F143" s="20"/>
      <c r="G143" s="20"/>
      <c r="H143" s="21">
        <f t="shared" si="101"/>
        <v>0</v>
      </c>
      <c r="I143" s="21">
        <f t="shared" si="102"/>
        <v>0</v>
      </c>
      <c r="J143" s="21">
        <f t="shared" si="103"/>
        <v>0</v>
      </c>
      <c r="K143" s="21">
        <f t="shared" si="104"/>
        <v>0</v>
      </c>
      <c r="L143" s="21">
        <f t="shared" si="105"/>
        <v>0</v>
      </c>
      <c r="M143" s="21">
        <f t="shared" si="106"/>
        <v>0</v>
      </c>
      <c r="N143" s="14"/>
      <c r="O143" s="14"/>
      <c r="P143" s="14"/>
    </row>
    <row r="144" spans="1:16" ht="38.25" x14ac:dyDescent="0.2">
      <c r="A144" s="15" t="s">
        <v>365</v>
      </c>
      <c r="B144" s="16" t="s">
        <v>366</v>
      </c>
      <c r="C144" s="17" t="s">
        <v>367</v>
      </c>
      <c r="D144" s="18" t="s">
        <v>38</v>
      </c>
      <c r="E144" s="19">
        <v>65</v>
      </c>
      <c r="F144" s="20"/>
      <c r="G144" s="20"/>
      <c r="H144" s="21">
        <f t="shared" si="101"/>
        <v>0</v>
      </c>
      <c r="I144" s="21">
        <f t="shared" si="102"/>
        <v>0</v>
      </c>
      <c r="J144" s="21">
        <f t="shared" si="103"/>
        <v>0</v>
      </c>
      <c r="K144" s="21">
        <f t="shared" si="104"/>
        <v>0</v>
      </c>
      <c r="L144" s="21">
        <f t="shared" si="105"/>
        <v>0</v>
      </c>
      <c r="M144" s="21">
        <f t="shared" si="106"/>
        <v>0</v>
      </c>
      <c r="N144" s="14"/>
      <c r="O144" s="14"/>
      <c r="P144" s="14"/>
    </row>
    <row r="145" spans="1:16" ht="12.75" x14ac:dyDescent="0.2">
      <c r="A145" s="8" t="s">
        <v>368</v>
      </c>
      <c r="B145" s="9"/>
      <c r="C145" s="10" t="s">
        <v>369</v>
      </c>
      <c r="D145" s="11"/>
      <c r="E145" s="11"/>
      <c r="F145" s="12"/>
      <c r="G145" s="12"/>
      <c r="H145" s="11"/>
      <c r="I145" s="13">
        <f t="shared" ref="I145:M145" si="107">SUM(I146:I149)</f>
        <v>0</v>
      </c>
      <c r="J145" s="13">
        <f t="shared" si="107"/>
        <v>0</v>
      </c>
      <c r="K145" s="13">
        <f t="shared" si="107"/>
        <v>0</v>
      </c>
      <c r="L145" s="13">
        <f t="shared" si="107"/>
        <v>0</v>
      </c>
      <c r="M145" s="13">
        <f t="shared" si="107"/>
        <v>0</v>
      </c>
      <c r="N145" s="14"/>
      <c r="O145" s="14"/>
      <c r="P145" s="14"/>
    </row>
    <row r="146" spans="1:16" ht="25.5" x14ac:dyDescent="0.2">
      <c r="A146" s="15" t="s">
        <v>370</v>
      </c>
      <c r="B146" s="16">
        <v>98524</v>
      </c>
      <c r="C146" s="17" t="s">
        <v>371</v>
      </c>
      <c r="D146" s="18" t="s">
        <v>23</v>
      </c>
      <c r="E146" s="19">
        <v>10</v>
      </c>
      <c r="F146" s="20"/>
      <c r="G146" s="20"/>
      <c r="H146" s="21">
        <f t="shared" ref="H146:H149" si="108">F146+G146</f>
        <v>0</v>
      </c>
      <c r="I146" s="21">
        <f t="shared" ref="I146:I149" si="109">E146*F146</f>
        <v>0</v>
      </c>
      <c r="J146" s="21">
        <f t="shared" ref="J146:J149" si="110">E146*G146</f>
        <v>0</v>
      </c>
      <c r="K146" s="21">
        <f t="shared" ref="K146:K149" si="111">(J146+I146)</f>
        <v>0</v>
      </c>
      <c r="L146" s="21">
        <f t="shared" ref="L146:L149" si="112">K146*$F$161</f>
        <v>0</v>
      </c>
      <c r="M146" s="21">
        <f t="shared" ref="M146:M149" si="113">(L146+K146)</f>
        <v>0</v>
      </c>
      <c r="N146" s="14"/>
      <c r="O146" s="14"/>
      <c r="P146" s="14"/>
    </row>
    <row r="147" spans="1:16" ht="38.25" x14ac:dyDescent="0.2">
      <c r="A147" s="15" t="s">
        <v>372</v>
      </c>
      <c r="B147" s="16">
        <v>94319</v>
      </c>
      <c r="C147" s="17" t="s">
        <v>373</v>
      </c>
      <c r="D147" s="18" t="s">
        <v>47</v>
      </c>
      <c r="E147" s="19">
        <v>3</v>
      </c>
      <c r="F147" s="20"/>
      <c r="G147" s="20"/>
      <c r="H147" s="21">
        <f t="shared" si="108"/>
        <v>0</v>
      </c>
      <c r="I147" s="21">
        <f t="shared" si="109"/>
        <v>0</v>
      </c>
      <c r="J147" s="21">
        <f t="shared" si="110"/>
        <v>0</v>
      </c>
      <c r="K147" s="21">
        <f t="shared" si="111"/>
        <v>0</v>
      </c>
      <c r="L147" s="21">
        <f t="shared" si="112"/>
        <v>0</v>
      </c>
      <c r="M147" s="21">
        <f t="shared" si="113"/>
        <v>0</v>
      </c>
      <c r="N147" s="14"/>
      <c r="O147" s="14"/>
      <c r="P147" s="14"/>
    </row>
    <row r="148" spans="1:16" ht="25.5" x14ac:dyDescent="0.2">
      <c r="A148" s="15" t="s">
        <v>374</v>
      </c>
      <c r="B148" s="16">
        <v>98504</v>
      </c>
      <c r="C148" s="17" t="s">
        <v>375</v>
      </c>
      <c r="D148" s="18" t="s">
        <v>23</v>
      </c>
      <c r="E148" s="19">
        <v>10</v>
      </c>
      <c r="F148" s="20"/>
      <c r="G148" s="20"/>
      <c r="H148" s="21">
        <f t="shared" si="108"/>
        <v>0</v>
      </c>
      <c r="I148" s="21">
        <f t="shared" si="109"/>
        <v>0</v>
      </c>
      <c r="J148" s="21">
        <f t="shared" si="110"/>
        <v>0</v>
      </c>
      <c r="K148" s="21">
        <f t="shared" si="111"/>
        <v>0</v>
      </c>
      <c r="L148" s="21">
        <f t="shared" si="112"/>
        <v>0</v>
      </c>
      <c r="M148" s="21">
        <f t="shared" si="113"/>
        <v>0</v>
      </c>
      <c r="N148" s="14"/>
      <c r="O148" s="14"/>
      <c r="P148" s="14"/>
    </row>
    <row r="149" spans="1:16" ht="63.75" x14ac:dyDescent="0.2">
      <c r="A149" s="15" t="s">
        <v>376</v>
      </c>
      <c r="B149" s="16">
        <v>102360</v>
      </c>
      <c r="C149" s="17" t="s">
        <v>377</v>
      </c>
      <c r="D149" s="18" t="s">
        <v>47</v>
      </c>
      <c r="E149" s="19">
        <v>3</v>
      </c>
      <c r="F149" s="20"/>
      <c r="G149" s="20"/>
      <c r="H149" s="21">
        <f t="shared" si="108"/>
        <v>0</v>
      </c>
      <c r="I149" s="21">
        <f t="shared" si="109"/>
        <v>0</v>
      </c>
      <c r="J149" s="21">
        <f t="shared" si="110"/>
        <v>0</v>
      </c>
      <c r="K149" s="21">
        <f t="shared" si="111"/>
        <v>0</v>
      </c>
      <c r="L149" s="21">
        <f t="shared" si="112"/>
        <v>0</v>
      </c>
      <c r="M149" s="21">
        <f t="shared" si="113"/>
        <v>0</v>
      </c>
      <c r="N149" s="14"/>
      <c r="O149" s="14"/>
      <c r="P149" s="14"/>
    </row>
    <row r="150" spans="1:16" ht="12.75" x14ac:dyDescent="0.2">
      <c r="A150" s="8" t="s">
        <v>378</v>
      </c>
      <c r="B150" s="9"/>
      <c r="C150" s="10" t="s">
        <v>379</v>
      </c>
      <c r="D150" s="11"/>
      <c r="E150" s="11"/>
      <c r="F150" s="12"/>
      <c r="G150" s="12"/>
      <c r="H150" s="11"/>
      <c r="I150" s="13">
        <f t="shared" ref="I150:M150" si="114">SUM(I151:I156)</f>
        <v>0</v>
      </c>
      <c r="J150" s="13">
        <f t="shared" si="114"/>
        <v>0</v>
      </c>
      <c r="K150" s="13">
        <f t="shared" si="114"/>
        <v>0</v>
      </c>
      <c r="L150" s="13">
        <f t="shared" si="114"/>
        <v>0</v>
      </c>
      <c r="M150" s="13">
        <f t="shared" si="114"/>
        <v>0</v>
      </c>
      <c r="N150" s="14"/>
      <c r="O150" s="14"/>
      <c r="P150" s="14"/>
    </row>
    <row r="151" spans="1:16" ht="38.25" x14ac:dyDescent="0.2">
      <c r="A151" s="15" t="s">
        <v>380</v>
      </c>
      <c r="B151" s="16" t="s">
        <v>381</v>
      </c>
      <c r="C151" s="17" t="s">
        <v>382</v>
      </c>
      <c r="D151" s="18" t="s">
        <v>19</v>
      </c>
      <c r="E151" s="19">
        <v>1</v>
      </c>
      <c r="F151" s="20"/>
      <c r="G151" s="20"/>
      <c r="H151" s="21">
        <f t="shared" ref="H151:H156" si="115">F151+G151</f>
        <v>0</v>
      </c>
      <c r="I151" s="21">
        <f t="shared" ref="I151:I156" si="116">E151*F151</f>
        <v>0</v>
      </c>
      <c r="J151" s="21">
        <f t="shared" ref="J151:J156" si="117">E151*G151</f>
        <v>0</v>
      </c>
      <c r="K151" s="21">
        <f t="shared" ref="K151:K156" si="118">(J151+I151)</f>
        <v>0</v>
      </c>
      <c r="L151" s="21">
        <f t="shared" ref="L151:L156" si="119">K151*$F$161</f>
        <v>0</v>
      </c>
      <c r="M151" s="21">
        <f t="shared" ref="M151:M156" si="120">(L151+K151)</f>
        <v>0</v>
      </c>
      <c r="N151" s="14"/>
      <c r="O151" s="14"/>
      <c r="P151" s="14"/>
    </row>
    <row r="152" spans="1:16" ht="25.5" x14ac:dyDescent="0.2">
      <c r="A152" s="15" t="s">
        <v>383</v>
      </c>
      <c r="B152" s="16">
        <v>85423</v>
      </c>
      <c r="C152" s="17" t="s">
        <v>384</v>
      </c>
      <c r="D152" s="18" t="s">
        <v>23</v>
      </c>
      <c r="E152" s="19">
        <v>100</v>
      </c>
      <c r="F152" s="20"/>
      <c r="G152" s="20"/>
      <c r="H152" s="21">
        <f t="shared" si="115"/>
        <v>0</v>
      </c>
      <c r="I152" s="21">
        <f t="shared" si="116"/>
        <v>0</v>
      </c>
      <c r="J152" s="21">
        <f t="shared" si="117"/>
        <v>0</v>
      </c>
      <c r="K152" s="21">
        <f t="shared" si="118"/>
        <v>0</v>
      </c>
      <c r="L152" s="21">
        <f t="shared" si="119"/>
        <v>0</v>
      </c>
      <c r="M152" s="21">
        <f t="shared" si="120"/>
        <v>0</v>
      </c>
      <c r="N152" s="14"/>
      <c r="O152" s="14"/>
      <c r="P152" s="14"/>
    </row>
    <row r="153" spans="1:16" ht="51" x14ac:dyDescent="0.2">
      <c r="A153" s="15" t="s">
        <v>385</v>
      </c>
      <c r="B153" s="16">
        <v>10776</v>
      </c>
      <c r="C153" s="17" t="s">
        <v>386</v>
      </c>
      <c r="D153" s="18" t="s">
        <v>387</v>
      </c>
      <c r="E153" s="19">
        <v>2</v>
      </c>
      <c r="F153" s="20"/>
      <c r="G153" s="20"/>
      <c r="H153" s="21">
        <f t="shared" si="115"/>
        <v>0</v>
      </c>
      <c r="I153" s="21">
        <f t="shared" si="116"/>
        <v>0</v>
      </c>
      <c r="J153" s="21">
        <f t="shared" si="117"/>
        <v>0</v>
      </c>
      <c r="K153" s="21">
        <f t="shared" si="118"/>
        <v>0</v>
      </c>
      <c r="L153" s="21">
        <f t="shared" si="119"/>
        <v>0</v>
      </c>
      <c r="M153" s="21">
        <f t="shared" si="120"/>
        <v>0</v>
      </c>
      <c r="N153" s="14"/>
      <c r="O153" s="14"/>
      <c r="P153" s="14"/>
    </row>
    <row r="154" spans="1:16" ht="51" x14ac:dyDescent="0.2">
      <c r="A154" s="15" t="s">
        <v>388</v>
      </c>
      <c r="B154" s="16" t="s">
        <v>389</v>
      </c>
      <c r="C154" s="17" t="s">
        <v>390</v>
      </c>
      <c r="D154" s="18" t="s">
        <v>38</v>
      </c>
      <c r="E154" s="19">
        <v>18</v>
      </c>
      <c r="F154" s="20"/>
      <c r="G154" s="20"/>
      <c r="H154" s="21">
        <f t="shared" si="115"/>
        <v>0</v>
      </c>
      <c r="I154" s="21">
        <f t="shared" si="116"/>
        <v>0</v>
      </c>
      <c r="J154" s="21">
        <f t="shared" si="117"/>
        <v>0</v>
      </c>
      <c r="K154" s="21">
        <f t="shared" si="118"/>
        <v>0</v>
      </c>
      <c r="L154" s="21">
        <f t="shared" si="119"/>
        <v>0</v>
      </c>
      <c r="M154" s="21">
        <f t="shared" si="120"/>
        <v>0</v>
      </c>
      <c r="N154" s="14"/>
      <c r="O154" s="14"/>
      <c r="P154" s="14"/>
    </row>
    <row r="155" spans="1:16" ht="51" x14ac:dyDescent="0.2">
      <c r="A155" s="15" t="s">
        <v>391</v>
      </c>
      <c r="B155" s="16" t="s">
        <v>392</v>
      </c>
      <c r="C155" s="17" t="s">
        <v>393</v>
      </c>
      <c r="D155" s="18" t="s">
        <v>47</v>
      </c>
      <c r="E155" s="19">
        <v>20</v>
      </c>
      <c r="F155" s="20"/>
      <c r="G155" s="20"/>
      <c r="H155" s="21">
        <f t="shared" si="115"/>
        <v>0</v>
      </c>
      <c r="I155" s="21">
        <f t="shared" si="116"/>
        <v>0</v>
      </c>
      <c r="J155" s="21">
        <f t="shared" si="117"/>
        <v>0</v>
      </c>
      <c r="K155" s="21">
        <f t="shared" si="118"/>
        <v>0</v>
      </c>
      <c r="L155" s="21">
        <f t="shared" si="119"/>
        <v>0</v>
      </c>
      <c r="M155" s="21">
        <f t="shared" si="120"/>
        <v>0</v>
      </c>
      <c r="N155" s="14"/>
      <c r="O155" s="14"/>
      <c r="P155" s="14"/>
    </row>
    <row r="156" spans="1:16" ht="12.75" x14ac:dyDescent="0.2">
      <c r="A156" s="15" t="s">
        <v>394</v>
      </c>
      <c r="B156" s="16">
        <v>9537</v>
      </c>
      <c r="C156" s="17" t="s">
        <v>395</v>
      </c>
      <c r="D156" s="18" t="s">
        <v>23</v>
      </c>
      <c r="E156" s="19">
        <v>250</v>
      </c>
      <c r="F156" s="20"/>
      <c r="G156" s="20"/>
      <c r="H156" s="21">
        <f t="shared" si="115"/>
        <v>0</v>
      </c>
      <c r="I156" s="21">
        <f t="shared" si="116"/>
        <v>0</v>
      </c>
      <c r="J156" s="21">
        <f t="shared" si="117"/>
        <v>0</v>
      </c>
      <c r="K156" s="21">
        <f t="shared" si="118"/>
        <v>0</v>
      </c>
      <c r="L156" s="21">
        <f t="shared" si="119"/>
        <v>0</v>
      </c>
      <c r="M156" s="21">
        <f t="shared" si="120"/>
        <v>0</v>
      </c>
      <c r="N156" s="14"/>
      <c r="O156" s="14"/>
      <c r="P156" s="14"/>
    </row>
    <row r="157" spans="1:16" ht="12.75" x14ac:dyDescent="0.2">
      <c r="A157" s="8" t="s">
        <v>396</v>
      </c>
      <c r="B157" s="9"/>
      <c r="C157" s="10" t="s">
        <v>397</v>
      </c>
      <c r="D157" s="11"/>
      <c r="E157" s="11"/>
      <c r="F157" s="12"/>
      <c r="G157" s="12"/>
      <c r="H157" s="11"/>
      <c r="I157" s="13">
        <f t="shared" ref="I157:M157" si="121">SUM(I158)</f>
        <v>0</v>
      </c>
      <c r="J157" s="13">
        <f t="shared" si="121"/>
        <v>0</v>
      </c>
      <c r="K157" s="13">
        <f t="shared" si="121"/>
        <v>0</v>
      </c>
      <c r="L157" s="13">
        <f t="shared" si="121"/>
        <v>0</v>
      </c>
      <c r="M157" s="13">
        <f t="shared" si="121"/>
        <v>0</v>
      </c>
      <c r="N157" s="14"/>
      <c r="O157" s="14"/>
      <c r="P157" s="14"/>
    </row>
    <row r="158" spans="1:16" ht="25.5" x14ac:dyDescent="0.2">
      <c r="A158" s="15" t="s">
        <v>398</v>
      </c>
      <c r="B158" s="16">
        <v>90777</v>
      </c>
      <c r="C158" s="17" t="s">
        <v>399</v>
      </c>
      <c r="D158" s="18" t="s">
        <v>234</v>
      </c>
      <c r="E158" s="19">
        <v>56</v>
      </c>
      <c r="F158" s="20"/>
      <c r="G158" s="20"/>
      <c r="H158" s="21">
        <f>F158+G158</f>
        <v>0</v>
      </c>
      <c r="I158" s="21">
        <f>E158*F158</f>
        <v>0</v>
      </c>
      <c r="J158" s="21">
        <f>E158*G158</f>
        <v>0</v>
      </c>
      <c r="K158" s="21">
        <f>(J158+I158)</f>
        <v>0</v>
      </c>
      <c r="L158" s="21">
        <f>K158*$F$161</f>
        <v>0</v>
      </c>
      <c r="M158" s="21">
        <f>(L158+K158)</f>
        <v>0</v>
      </c>
      <c r="N158" s="14"/>
      <c r="O158" s="14"/>
      <c r="P158" s="14"/>
    </row>
    <row r="159" spans="1:16" ht="12.75" x14ac:dyDescent="0.2">
      <c r="A159" s="22"/>
      <c r="B159" s="23"/>
      <c r="C159" s="24"/>
      <c r="D159" s="25"/>
      <c r="E159" s="25"/>
      <c r="F159" s="25"/>
      <c r="G159" s="25"/>
      <c r="H159" s="25"/>
      <c r="I159" s="25"/>
      <c r="J159" s="25"/>
      <c r="K159" s="26"/>
      <c r="L159" s="26" t="s">
        <v>400</v>
      </c>
      <c r="M159" s="27">
        <f>I3+I7+I21+I28+I44+I56+I66+I71+I79+I93+I96+I121+I126+I131+I134+I136+I138+I145+I150+I157</f>
        <v>0</v>
      </c>
      <c r="N159" s="14"/>
      <c r="O159" s="14"/>
      <c r="P159" s="14"/>
    </row>
    <row r="160" spans="1:16" ht="12.75" x14ac:dyDescent="0.2">
      <c r="A160" s="22"/>
      <c r="B160" s="23"/>
      <c r="C160" s="28" t="s">
        <v>401</v>
      </c>
      <c r="D160" s="25"/>
      <c r="E160" s="25"/>
      <c r="F160" s="29" t="s">
        <v>402</v>
      </c>
      <c r="G160" s="25"/>
      <c r="H160" s="25"/>
      <c r="I160" s="25"/>
      <c r="J160" s="25"/>
      <c r="K160" s="26"/>
      <c r="L160" s="26" t="s">
        <v>403</v>
      </c>
      <c r="M160" s="27">
        <f>J3+J7+J21+J28+J44+J56+J66+J71+J79+J93+J96+J121+J126+J131+J134+J136+J138+J145+J150+J157</f>
        <v>0</v>
      </c>
      <c r="N160" s="14"/>
      <c r="O160" s="14"/>
      <c r="P160" s="14"/>
    </row>
    <row r="161" spans="1:16" ht="15.75" x14ac:dyDescent="0.2">
      <c r="A161" s="22"/>
      <c r="B161" s="23"/>
      <c r="C161" s="30" t="s">
        <v>404</v>
      </c>
      <c r="D161" s="25"/>
      <c r="E161" s="25"/>
      <c r="F161" s="31"/>
      <c r="G161" s="25"/>
      <c r="H161" s="25"/>
      <c r="I161" s="25"/>
      <c r="J161" s="25"/>
      <c r="K161" s="55" t="s">
        <v>405</v>
      </c>
      <c r="L161" s="54"/>
      <c r="M161" s="27">
        <f>M159+M160</f>
        <v>0</v>
      </c>
      <c r="N161" s="14"/>
      <c r="O161" s="14"/>
      <c r="P161" s="14"/>
    </row>
    <row r="162" spans="1:16" ht="12.75" x14ac:dyDescent="0.2">
      <c r="A162" s="22"/>
      <c r="B162" s="23"/>
      <c r="C162" s="30" t="s">
        <v>406</v>
      </c>
      <c r="D162" s="25"/>
      <c r="E162" s="25"/>
      <c r="F162" s="25"/>
      <c r="G162" s="25"/>
      <c r="H162" s="25"/>
      <c r="I162" s="25"/>
      <c r="J162" s="25"/>
      <c r="K162" s="55" t="s">
        <v>407</v>
      </c>
      <c r="L162" s="54"/>
      <c r="M162" s="27">
        <f>L3+L7+L21+L28+L44+L56+L66+L71+L79+L93+L96+L121+L126+L131+L134+L136+L138+L145+L150+L157</f>
        <v>0</v>
      </c>
      <c r="N162" s="14"/>
      <c r="O162" s="14"/>
      <c r="P162" s="14"/>
    </row>
    <row r="163" spans="1:16" ht="12.75" x14ac:dyDescent="0.2">
      <c r="A163" s="32"/>
      <c r="B163" s="33"/>
      <c r="C163" s="34"/>
      <c r="D163" s="35"/>
      <c r="E163" s="35"/>
      <c r="F163" s="35"/>
      <c r="G163" s="35"/>
      <c r="H163" s="35"/>
      <c r="I163" s="35"/>
      <c r="J163" s="35"/>
      <c r="K163" s="56" t="s">
        <v>408</v>
      </c>
      <c r="L163" s="57"/>
      <c r="M163" s="36">
        <f>M161+M162</f>
        <v>0</v>
      </c>
      <c r="N163" s="14" t="str">
        <f>TRIM(D163)</f>
        <v/>
      </c>
    </row>
    <row r="164" spans="1:16" ht="12.75" customHeight="1" x14ac:dyDescent="0.2">
      <c r="A164" s="37"/>
      <c r="B164" s="38"/>
      <c r="C164" s="39"/>
      <c r="D164" s="39"/>
      <c r="E164" s="39"/>
      <c r="F164" s="39"/>
      <c r="G164" s="39"/>
      <c r="H164" s="1"/>
      <c r="I164" s="1"/>
      <c r="J164" s="1"/>
      <c r="K164" s="1"/>
      <c r="L164" s="1"/>
      <c r="M164" s="1"/>
      <c r="N164" s="1"/>
    </row>
    <row r="165" spans="1:16" ht="12.75" customHeight="1" x14ac:dyDescent="0.2">
      <c r="A165" s="37"/>
      <c r="B165" s="38"/>
      <c r="C165" s="39"/>
      <c r="D165" s="39"/>
      <c r="E165" s="39"/>
      <c r="F165" s="39"/>
      <c r="G165" s="39"/>
      <c r="H165" s="1"/>
      <c r="I165" s="1"/>
      <c r="J165" s="1"/>
      <c r="K165" s="1"/>
      <c r="L165" s="1"/>
      <c r="M165" s="1"/>
      <c r="N165" s="1"/>
    </row>
    <row r="166" spans="1:16" ht="12.75" customHeight="1" x14ac:dyDescent="0.2">
      <c r="A166" s="37"/>
      <c r="B166" s="38"/>
      <c r="C166" s="39"/>
      <c r="D166" s="39"/>
      <c r="E166" s="39"/>
      <c r="F166" s="39"/>
      <c r="G166" s="39"/>
      <c r="H166" s="1"/>
      <c r="I166" s="1"/>
      <c r="J166" s="1"/>
      <c r="K166" s="1"/>
      <c r="L166" s="1"/>
      <c r="M166" s="1"/>
      <c r="N166" s="1"/>
    </row>
    <row r="167" spans="1:16" ht="12.75" customHeight="1" x14ac:dyDescent="0.2">
      <c r="A167" s="37"/>
      <c r="B167" s="38"/>
      <c r="C167" s="39"/>
      <c r="D167" s="39"/>
      <c r="E167" s="39"/>
      <c r="F167" s="39"/>
      <c r="G167" s="39"/>
      <c r="H167" s="1"/>
      <c r="I167" s="1"/>
      <c r="J167" s="1"/>
      <c r="K167" s="1"/>
      <c r="L167" s="1"/>
      <c r="M167" s="1"/>
      <c r="N167" s="1"/>
    </row>
    <row r="168" spans="1:16" ht="12.75" customHeight="1" x14ac:dyDescent="0.2">
      <c r="A168" s="37"/>
      <c r="B168" s="38"/>
      <c r="C168" s="39"/>
      <c r="D168" s="39"/>
      <c r="E168" s="39"/>
      <c r="F168" s="39"/>
      <c r="G168" s="39"/>
      <c r="H168" s="1"/>
      <c r="I168" s="1"/>
      <c r="J168" s="1"/>
      <c r="K168" s="1"/>
      <c r="L168" s="1"/>
      <c r="M168" s="1"/>
      <c r="N168" s="1"/>
    </row>
    <row r="169" spans="1:16" ht="12.75" customHeight="1" x14ac:dyDescent="0.2">
      <c r="A169" s="37"/>
      <c r="B169" s="38"/>
      <c r="C169" s="39"/>
      <c r="D169" s="39"/>
      <c r="E169" s="39"/>
      <c r="F169" s="39"/>
      <c r="G169" s="39"/>
      <c r="H169" s="1"/>
      <c r="I169" s="1"/>
      <c r="J169" s="1"/>
      <c r="K169" s="1"/>
      <c r="L169" s="1"/>
      <c r="M169" s="1"/>
      <c r="N169" s="1"/>
    </row>
    <row r="170" spans="1:16" ht="12.75" customHeight="1" x14ac:dyDescent="0.2">
      <c r="A170" s="37"/>
      <c r="B170" s="38"/>
      <c r="C170" s="39"/>
      <c r="D170" s="39"/>
      <c r="E170" s="39"/>
      <c r="F170" s="39"/>
      <c r="G170" s="39"/>
      <c r="H170" s="1"/>
      <c r="I170" s="1"/>
      <c r="J170" s="1"/>
      <c r="K170" s="1"/>
      <c r="L170" s="1"/>
      <c r="M170" s="1"/>
      <c r="N170" s="1"/>
    </row>
    <row r="171" spans="1:16" ht="12.75" customHeight="1" x14ac:dyDescent="0.2">
      <c r="A171" s="37"/>
      <c r="B171" s="38"/>
      <c r="C171" s="39"/>
      <c r="D171" s="39"/>
      <c r="E171" s="39"/>
      <c r="F171" s="39"/>
      <c r="G171" s="39"/>
      <c r="H171" s="1"/>
      <c r="I171" s="1"/>
      <c r="J171" s="1"/>
      <c r="K171" s="1"/>
      <c r="L171" s="1"/>
      <c r="M171" s="1"/>
      <c r="N171" s="1"/>
    </row>
    <row r="172" spans="1:16" ht="12.75" customHeight="1" x14ac:dyDescent="0.2">
      <c r="A172" s="37"/>
      <c r="B172" s="38"/>
      <c r="C172" s="39"/>
      <c r="D172" s="39"/>
      <c r="E172" s="39"/>
      <c r="F172" s="39"/>
      <c r="G172" s="39"/>
      <c r="H172" s="1"/>
      <c r="I172" s="1"/>
      <c r="J172" s="1"/>
      <c r="K172" s="1"/>
      <c r="L172" s="1"/>
      <c r="M172" s="1"/>
      <c r="N172" s="1"/>
    </row>
    <row r="173" spans="1:16" ht="12.75" customHeight="1" x14ac:dyDescent="0.2">
      <c r="A173" s="37"/>
      <c r="B173" s="38"/>
      <c r="C173" s="39"/>
      <c r="D173" s="39"/>
      <c r="E173" s="39"/>
      <c r="F173" s="39"/>
      <c r="G173" s="39"/>
      <c r="H173" s="1"/>
      <c r="I173" s="1"/>
      <c r="J173" s="1"/>
      <c r="K173" s="1"/>
      <c r="L173" s="1"/>
      <c r="M173" s="1"/>
      <c r="N173" s="1"/>
    </row>
    <row r="174" spans="1:16" ht="12.75" customHeight="1" x14ac:dyDescent="0.2">
      <c r="A174" s="37"/>
      <c r="B174" s="38"/>
      <c r="C174" s="39"/>
      <c r="D174" s="39"/>
      <c r="E174" s="39"/>
      <c r="F174" s="39"/>
      <c r="G174" s="39"/>
      <c r="H174" s="1"/>
      <c r="I174" s="1"/>
      <c r="J174" s="1"/>
      <c r="K174" s="1"/>
      <c r="L174" s="1"/>
      <c r="M174" s="1"/>
      <c r="N174" s="1"/>
    </row>
    <row r="175" spans="1:16" ht="12.75" customHeight="1" x14ac:dyDescent="0.2">
      <c r="A175" s="37"/>
      <c r="B175" s="38"/>
      <c r="C175" s="39"/>
      <c r="D175" s="39"/>
      <c r="E175" s="39"/>
      <c r="F175" s="39"/>
      <c r="G175" s="39"/>
      <c r="H175" s="1"/>
      <c r="I175" s="1"/>
      <c r="J175" s="1"/>
      <c r="K175" s="1"/>
      <c r="L175" s="1"/>
      <c r="M175" s="1"/>
      <c r="N175" s="1"/>
    </row>
    <row r="176" spans="1:16" ht="12.75" customHeight="1" x14ac:dyDescent="0.2">
      <c r="A176" s="37"/>
      <c r="B176" s="38"/>
      <c r="C176" s="39"/>
      <c r="D176" s="39"/>
      <c r="E176" s="39"/>
      <c r="F176" s="39"/>
      <c r="G176" s="39"/>
      <c r="H176" s="1"/>
      <c r="I176" s="1"/>
      <c r="J176" s="1"/>
      <c r="K176" s="1"/>
      <c r="L176" s="1"/>
      <c r="M176" s="1"/>
      <c r="N176" s="1"/>
    </row>
    <row r="177" spans="1:14" ht="12.75" customHeight="1" x14ac:dyDescent="0.2">
      <c r="A177" s="37"/>
      <c r="B177" s="38"/>
      <c r="C177" s="39"/>
      <c r="D177" s="39"/>
      <c r="E177" s="39"/>
      <c r="F177" s="39"/>
      <c r="G177" s="39"/>
      <c r="H177" s="1"/>
      <c r="I177" s="1"/>
      <c r="J177" s="1"/>
      <c r="K177" s="1"/>
      <c r="L177" s="1"/>
      <c r="M177" s="1"/>
      <c r="N177" s="1"/>
    </row>
    <row r="178" spans="1:14" ht="12.75" customHeight="1" x14ac:dyDescent="0.2">
      <c r="A178" s="37"/>
      <c r="B178" s="38"/>
      <c r="C178" s="39"/>
      <c r="D178" s="39"/>
      <c r="E178" s="39"/>
      <c r="F178" s="39"/>
      <c r="G178" s="39"/>
      <c r="H178" s="1"/>
      <c r="I178" s="1"/>
      <c r="J178" s="1"/>
      <c r="K178" s="1"/>
      <c r="L178" s="1"/>
      <c r="M178" s="1"/>
      <c r="N178" s="1"/>
    </row>
    <row r="179" spans="1:14" ht="12.75" customHeight="1" x14ac:dyDescent="0.2">
      <c r="A179" s="37"/>
      <c r="B179" s="38"/>
      <c r="C179" s="39"/>
      <c r="D179" s="39"/>
      <c r="E179" s="39"/>
      <c r="F179" s="39"/>
      <c r="G179" s="39"/>
      <c r="H179" s="1"/>
      <c r="I179" s="1"/>
      <c r="J179" s="1"/>
      <c r="K179" s="1"/>
      <c r="L179" s="1"/>
      <c r="M179" s="1"/>
      <c r="N179" s="1"/>
    </row>
    <row r="180" spans="1:14" ht="12.75" customHeight="1" x14ac:dyDescent="0.2">
      <c r="A180" s="37"/>
      <c r="B180" s="38"/>
      <c r="C180" s="39"/>
      <c r="D180" s="39"/>
      <c r="E180" s="39"/>
      <c r="F180" s="39"/>
      <c r="G180" s="39"/>
      <c r="H180" s="1"/>
      <c r="I180" s="1"/>
      <c r="J180" s="1"/>
      <c r="K180" s="1"/>
      <c r="L180" s="1"/>
      <c r="M180" s="1"/>
      <c r="N180" s="1"/>
    </row>
    <row r="181" spans="1:14" ht="12.75" customHeight="1" x14ac:dyDescent="0.2">
      <c r="A181" s="37"/>
      <c r="B181" s="38"/>
      <c r="C181" s="39"/>
      <c r="D181" s="39"/>
      <c r="E181" s="39"/>
      <c r="F181" s="39"/>
      <c r="G181" s="39"/>
      <c r="H181" s="1"/>
      <c r="I181" s="1"/>
      <c r="J181" s="1"/>
      <c r="K181" s="1"/>
      <c r="L181" s="1"/>
      <c r="M181" s="1"/>
      <c r="N181" s="1"/>
    </row>
    <row r="182" spans="1:14" ht="12.75" customHeight="1" x14ac:dyDescent="0.2">
      <c r="A182" s="37"/>
      <c r="B182" s="38"/>
      <c r="C182" s="39"/>
      <c r="D182" s="39"/>
      <c r="E182" s="39"/>
      <c r="F182" s="39"/>
      <c r="G182" s="39"/>
      <c r="H182" s="1"/>
      <c r="I182" s="1"/>
      <c r="J182" s="1"/>
      <c r="K182" s="1"/>
      <c r="L182" s="1"/>
      <c r="M182" s="1"/>
      <c r="N182" s="1"/>
    </row>
    <row r="183" spans="1:14" ht="12.75" customHeight="1" x14ac:dyDescent="0.2">
      <c r="A183" s="37"/>
      <c r="B183" s="38"/>
      <c r="C183" s="39"/>
      <c r="D183" s="39"/>
      <c r="E183" s="39"/>
      <c r="F183" s="39"/>
      <c r="G183" s="39"/>
      <c r="H183" s="1"/>
      <c r="I183" s="1"/>
      <c r="J183" s="1"/>
      <c r="K183" s="1"/>
      <c r="L183" s="1"/>
      <c r="M183" s="1"/>
      <c r="N183" s="1"/>
    </row>
    <row r="184" spans="1:14" ht="12.75" customHeight="1" x14ac:dyDescent="0.2">
      <c r="A184" s="37"/>
      <c r="B184" s="38"/>
      <c r="C184" s="39"/>
      <c r="D184" s="39"/>
      <c r="E184" s="39"/>
      <c r="F184" s="39"/>
      <c r="G184" s="39"/>
      <c r="H184" s="1"/>
      <c r="I184" s="1"/>
      <c r="J184" s="1"/>
      <c r="K184" s="1"/>
      <c r="L184" s="1"/>
      <c r="M184" s="1"/>
      <c r="N184" s="1"/>
    </row>
    <row r="185" spans="1:14" ht="12.75" customHeight="1" x14ac:dyDescent="0.2">
      <c r="A185" s="37"/>
      <c r="B185" s="38"/>
      <c r="C185" s="39"/>
      <c r="D185" s="39"/>
      <c r="E185" s="39"/>
      <c r="F185" s="39"/>
      <c r="G185" s="39"/>
      <c r="H185" s="1"/>
      <c r="I185" s="1"/>
      <c r="J185" s="1"/>
      <c r="K185" s="1"/>
      <c r="L185" s="1"/>
      <c r="M185" s="1"/>
      <c r="N185" s="1"/>
    </row>
    <row r="186" spans="1:14" ht="12.75" customHeight="1" x14ac:dyDescent="0.2">
      <c r="A186" s="37"/>
      <c r="B186" s="38"/>
      <c r="C186" s="39"/>
      <c r="D186" s="39"/>
      <c r="E186" s="39"/>
      <c r="F186" s="39"/>
      <c r="G186" s="39"/>
      <c r="H186" s="1"/>
      <c r="I186" s="1"/>
      <c r="J186" s="1"/>
      <c r="K186" s="1"/>
      <c r="L186" s="1"/>
      <c r="M186" s="1"/>
      <c r="N186" s="1"/>
    </row>
    <row r="187" spans="1:14" ht="12.75" customHeight="1" x14ac:dyDescent="0.2">
      <c r="A187" s="37"/>
      <c r="B187" s="38"/>
      <c r="C187" s="39"/>
      <c r="D187" s="39"/>
      <c r="E187" s="39"/>
      <c r="F187" s="39"/>
      <c r="G187" s="39"/>
      <c r="H187" s="1"/>
      <c r="I187" s="1"/>
      <c r="J187" s="1"/>
      <c r="K187" s="1"/>
      <c r="L187" s="1"/>
      <c r="M187" s="1"/>
      <c r="N187" s="1"/>
    </row>
    <row r="188" spans="1:14" ht="12.75" customHeight="1" x14ac:dyDescent="0.2">
      <c r="A188" s="37"/>
      <c r="B188" s="38"/>
      <c r="C188" s="39"/>
      <c r="D188" s="39"/>
      <c r="E188" s="39"/>
      <c r="F188" s="39"/>
      <c r="G188" s="39"/>
      <c r="H188" s="1"/>
      <c r="I188" s="1"/>
      <c r="J188" s="1"/>
      <c r="K188" s="1"/>
      <c r="L188" s="1"/>
      <c r="M188" s="1"/>
      <c r="N188" s="1"/>
    </row>
    <row r="189" spans="1:14" ht="12.75" customHeight="1" x14ac:dyDescent="0.2">
      <c r="A189" s="37"/>
      <c r="B189" s="38"/>
      <c r="C189" s="39"/>
      <c r="D189" s="39"/>
      <c r="E189" s="39"/>
      <c r="F189" s="39"/>
      <c r="G189" s="39"/>
      <c r="H189" s="1"/>
      <c r="I189" s="1"/>
      <c r="J189" s="1"/>
      <c r="K189" s="1"/>
      <c r="L189" s="1"/>
      <c r="M189" s="1"/>
      <c r="N189" s="1"/>
    </row>
    <row r="190" spans="1:14" ht="12.75" customHeight="1" x14ac:dyDescent="0.2">
      <c r="A190" s="37"/>
      <c r="B190" s="38"/>
      <c r="C190" s="39"/>
      <c r="D190" s="39"/>
      <c r="E190" s="39"/>
      <c r="F190" s="39"/>
      <c r="G190" s="39"/>
      <c r="H190" s="1"/>
      <c r="I190" s="1"/>
      <c r="J190" s="1"/>
      <c r="K190" s="1"/>
      <c r="L190" s="1"/>
      <c r="M190" s="1"/>
      <c r="N190" s="1"/>
    </row>
    <row r="191" spans="1:14" ht="12.75" customHeight="1" x14ac:dyDescent="0.2">
      <c r="A191" s="37"/>
      <c r="B191" s="38"/>
      <c r="C191" s="39"/>
      <c r="D191" s="39"/>
      <c r="E191" s="39"/>
      <c r="F191" s="39"/>
      <c r="G191" s="39"/>
      <c r="H191" s="1"/>
      <c r="I191" s="1"/>
      <c r="J191" s="1"/>
      <c r="K191" s="1"/>
      <c r="L191" s="1"/>
      <c r="M191" s="1"/>
      <c r="N191" s="1"/>
    </row>
    <row r="192" spans="1:14" ht="12.75" customHeight="1" x14ac:dyDescent="0.2">
      <c r="A192" s="37"/>
      <c r="B192" s="38"/>
      <c r="C192" s="39"/>
      <c r="D192" s="39"/>
      <c r="E192" s="39"/>
      <c r="F192" s="39"/>
      <c r="G192" s="39"/>
      <c r="H192" s="1"/>
      <c r="I192" s="1"/>
      <c r="J192" s="1"/>
      <c r="K192" s="1"/>
      <c r="L192" s="1"/>
      <c r="M192" s="1"/>
      <c r="N192" s="1"/>
    </row>
    <row r="193" spans="1:14" ht="12.75" customHeight="1" x14ac:dyDescent="0.2">
      <c r="A193" s="37"/>
      <c r="B193" s="38"/>
      <c r="C193" s="39"/>
      <c r="D193" s="39"/>
      <c r="E193" s="39"/>
      <c r="F193" s="39"/>
      <c r="G193" s="39"/>
      <c r="H193" s="1"/>
      <c r="I193" s="1"/>
      <c r="J193" s="1"/>
      <c r="K193" s="1"/>
      <c r="L193" s="1"/>
      <c r="M193" s="1"/>
      <c r="N193" s="1"/>
    </row>
    <row r="194" spans="1:14" ht="12.75" customHeight="1" x14ac:dyDescent="0.2">
      <c r="A194" s="37"/>
      <c r="B194" s="38"/>
      <c r="C194" s="39"/>
      <c r="D194" s="39"/>
      <c r="E194" s="39"/>
      <c r="F194" s="39"/>
      <c r="G194" s="39"/>
      <c r="H194" s="1"/>
      <c r="I194" s="1"/>
      <c r="J194" s="1"/>
      <c r="K194" s="1"/>
      <c r="L194" s="1"/>
      <c r="M194" s="1"/>
      <c r="N194" s="1"/>
    </row>
    <row r="195" spans="1:14" ht="12.75" customHeight="1" x14ac:dyDescent="0.2">
      <c r="A195" s="37"/>
      <c r="B195" s="38"/>
      <c r="C195" s="39"/>
      <c r="D195" s="39"/>
      <c r="E195" s="39"/>
      <c r="F195" s="39"/>
      <c r="G195" s="39"/>
      <c r="H195" s="1"/>
      <c r="I195" s="1"/>
      <c r="J195" s="1"/>
      <c r="K195" s="1"/>
      <c r="L195" s="1"/>
      <c r="M195" s="1"/>
      <c r="N195" s="1"/>
    </row>
    <row r="196" spans="1:14" ht="12.75" customHeight="1" x14ac:dyDescent="0.2">
      <c r="A196" s="37"/>
      <c r="B196" s="38"/>
      <c r="C196" s="39"/>
      <c r="D196" s="39"/>
      <c r="E196" s="39"/>
      <c r="F196" s="39"/>
      <c r="G196" s="39"/>
      <c r="H196" s="1"/>
      <c r="I196" s="1"/>
      <c r="J196" s="1"/>
      <c r="K196" s="1"/>
      <c r="L196" s="1"/>
      <c r="M196" s="1"/>
      <c r="N196" s="1"/>
    </row>
    <row r="197" spans="1:14" ht="12.75" customHeight="1" x14ac:dyDescent="0.2">
      <c r="A197" s="37"/>
      <c r="B197" s="38"/>
      <c r="C197" s="39"/>
      <c r="D197" s="39"/>
      <c r="E197" s="39"/>
      <c r="F197" s="39"/>
      <c r="G197" s="39"/>
      <c r="H197" s="1"/>
      <c r="I197" s="1"/>
      <c r="J197" s="1"/>
      <c r="K197" s="1"/>
      <c r="L197" s="1"/>
      <c r="M197" s="1"/>
      <c r="N197" s="1"/>
    </row>
    <row r="198" spans="1:14" ht="12.75" customHeight="1" x14ac:dyDescent="0.2">
      <c r="A198" s="37"/>
      <c r="B198" s="38"/>
      <c r="C198" s="39"/>
      <c r="D198" s="39"/>
      <c r="E198" s="39"/>
      <c r="F198" s="39"/>
      <c r="G198" s="39"/>
      <c r="H198" s="1"/>
      <c r="I198" s="1"/>
      <c r="J198" s="1"/>
      <c r="K198" s="1"/>
      <c r="L198" s="1"/>
      <c r="M198" s="1"/>
      <c r="N198" s="1"/>
    </row>
    <row r="199" spans="1:14" ht="12.75" customHeight="1" x14ac:dyDescent="0.2">
      <c r="A199" s="37"/>
      <c r="B199" s="38"/>
      <c r="C199" s="39"/>
      <c r="D199" s="39"/>
      <c r="E199" s="39"/>
      <c r="F199" s="39"/>
      <c r="G199" s="39"/>
      <c r="H199" s="1"/>
      <c r="I199" s="1"/>
      <c r="J199" s="1"/>
      <c r="K199" s="1"/>
      <c r="L199" s="1"/>
      <c r="M199" s="1"/>
      <c r="N199" s="1"/>
    </row>
    <row r="200" spans="1:14" ht="12.75" customHeight="1" x14ac:dyDescent="0.2">
      <c r="A200" s="37"/>
      <c r="B200" s="38"/>
      <c r="C200" s="39"/>
      <c r="D200" s="39"/>
      <c r="E200" s="39"/>
      <c r="F200" s="39"/>
      <c r="G200" s="39"/>
      <c r="H200" s="1"/>
      <c r="I200" s="1"/>
      <c r="J200" s="1"/>
      <c r="K200" s="1"/>
      <c r="L200" s="1"/>
      <c r="M200" s="1"/>
      <c r="N200" s="1"/>
    </row>
    <row r="201" spans="1:14" ht="12.75" customHeight="1" x14ac:dyDescent="0.2">
      <c r="A201" s="37"/>
      <c r="B201" s="38"/>
      <c r="C201" s="39"/>
      <c r="D201" s="39"/>
      <c r="E201" s="39"/>
      <c r="F201" s="39"/>
      <c r="G201" s="39"/>
      <c r="H201" s="1"/>
      <c r="I201" s="1"/>
      <c r="J201" s="1"/>
      <c r="K201" s="1"/>
      <c r="L201" s="1"/>
      <c r="M201" s="1"/>
      <c r="N201" s="1"/>
    </row>
    <row r="202" spans="1:14" ht="12.75" customHeight="1" x14ac:dyDescent="0.2">
      <c r="A202" s="37"/>
      <c r="B202" s="38"/>
      <c r="C202" s="39"/>
      <c r="D202" s="39"/>
      <c r="E202" s="39"/>
      <c r="F202" s="39"/>
      <c r="G202" s="39"/>
      <c r="H202" s="1"/>
      <c r="I202" s="1"/>
      <c r="J202" s="1"/>
      <c r="K202" s="1"/>
      <c r="L202" s="1"/>
      <c r="M202" s="1"/>
      <c r="N202" s="1"/>
    </row>
    <row r="203" spans="1:14" ht="12.75" customHeight="1" x14ac:dyDescent="0.2">
      <c r="A203" s="37"/>
      <c r="B203" s="38"/>
      <c r="C203" s="39"/>
      <c r="D203" s="39"/>
      <c r="E203" s="39"/>
      <c r="F203" s="39"/>
      <c r="G203" s="39"/>
      <c r="H203" s="1"/>
      <c r="I203" s="1"/>
      <c r="J203" s="1"/>
      <c r="K203" s="1"/>
      <c r="L203" s="1"/>
      <c r="M203" s="1"/>
      <c r="N203" s="1"/>
    </row>
    <row r="204" spans="1:14" ht="12.75" customHeight="1" x14ac:dyDescent="0.2">
      <c r="A204" s="37"/>
      <c r="B204" s="38"/>
      <c r="C204" s="39"/>
      <c r="D204" s="39"/>
      <c r="E204" s="39"/>
      <c r="F204" s="39"/>
      <c r="G204" s="39"/>
      <c r="H204" s="1"/>
      <c r="I204" s="1"/>
      <c r="J204" s="1"/>
      <c r="K204" s="1"/>
      <c r="L204" s="1"/>
      <c r="M204" s="1"/>
      <c r="N204" s="1"/>
    </row>
    <row r="205" spans="1:14" ht="12.75" customHeight="1" x14ac:dyDescent="0.2">
      <c r="A205" s="37"/>
      <c r="B205" s="38"/>
      <c r="C205" s="39"/>
      <c r="D205" s="39"/>
      <c r="E205" s="39"/>
      <c r="F205" s="39"/>
      <c r="G205" s="39"/>
      <c r="H205" s="1"/>
      <c r="I205" s="1"/>
      <c r="J205" s="1"/>
      <c r="K205" s="1"/>
      <c r="L205" s="1"/>
      <c r="M205" s="1"/>
      <c r="N205" s="1"/>
    </row>
    <row r="206" spans="1:14" ht="12.75" customHeight="1" x14ac:dyDescent="0.2">
      <c r="A206" s="37"/>
      <c r="B206" s="38"/>
      <c r="C206" s="39"/>
      <c r="D206" s="39"/>
      <c r="E206" s="39"/>
      <c r="F206" s="39"/>
      <c r="G206" s="39"/>
      <c r="H206" s="1"/>
      <c r="I206" s="1"/>
      <c r="J206" s="1"/>
      <c r="K206" s="1"/>
      <c r="L206" s="1"/>
      <c r="M206" s="1"/>
      <c r="N206" s="1"/>
    </row>
    <row r="207" spans="1:14" ht="12.75" customHeight="1" x14ac:dyDescent="0.2">
      <c r="A207" s="37"/>
      <c r="B207" s="38"/>
      <c r="C207" s="39"/>
      <c r="D207" s="39"/>
      <c r="E207" s="39"/>
      <c r="F207" s="39"/>
      <c r="G207" s="39"/>
      <c r="H207" s="1"/>
      <c r="I207" s="1"/>
      <c r="J207" s="1"/>
      <c r="K207" s="1"/>
      <c r="L207" s="1"/>
      <c r="M207" s="1"/>
      <c r="N207" s="1"/>
    </row>
    <row r="208" spans="1:14" ht="12.75" customHeight="1" x14ac:dyDescent="0.2">
      <c r="A208" s="37"/>
      <c r="B208" s="38"/>
      <c r="C208" s="39"/>
      <c r="D208" s="39"/>
      <c r="E208" s="39"/>
      <c r="F208" s="39"/>
      <c r="G208" s="39"/>
      <c r="H208" s="1"/>
      <c r="I208" s="1"/>
      <c r="J208" s="1"/>
      <c r="K208" s="1"/>
      <c r="L208" s="1"/>
      <c r="M208" s="1"/>
      <c r="N208" s="1"/>
    </row>
    <row r="209" spans="1:14" ht="12.75" customHeight="1" x14ac:dyDescent="0.2">
      <c r="A209" s="37"/>
      <c r="B209" s="38"/>
      <c r="C209" s="39"/>
      <c r="D209" s="39"/>
      <c r="E209" s="39"/>
      <c r="F209" s="39"/>
      <c r="G209" s="39"/>
      <c r="H209" s="1"/>
      <c r="I209" s="1"/>
      <c r="J209" s="1"/>
      <c r="K209" s="1"/>
      <c r="L209" s="1"/>
      <c r="M209" s="1"/>
      <c r="N209" s="1"/>
    </row>
    <row r="210" spans="1:14" ht="12.75" customHeight="1" x14ac:dyDescent="0.2">
      <c r="A210" s="37"/>
      <c r="B210" s="38"/>
      <c r="C210" s="39"/>
      <c r="D210" s="39"/>
      <c r="E210" s="39"/>
      <c r="F210" s="39"/>
      <c r="G210" s="39"/>
      <c r="H210" s="1"/>
      <c r="I210" s="1"/>
      <c r="J210" s="1"/>
      <c r="K210" s="1"/>
      <c r="L210" s="1"/>
      <c r="M210" s="1"/>
      <c r="N210" s="1"/>
    </row>
    <row r="211" spans="1:14" ht="12.75" customHeight="1" x14ac:dyDescent="0.2">
      <c r="A211" s="37"/>
      <c r="B211" s="38"/>
      <c r="C211" s="39"/>
      <c r="D211" s="39"/>
      <c r="E211" s="39"/>
      <c r="F211" s="39"/>
      <c r="G211" s="39"/>
      <c r="H211" s="1"/>
      <c r="I211" s="1"/>
      <c r="J211" s="1"/>
      <c r="K211" s="1"/>
      <c r="L211" s="1"/>
      <c r="M211" s="1"/>
      <c r="N211" s="1"/>
    </row>
    <row r="212" spans="1:14" ht="12.75" customHeight="1" x14ac:dyDescent="0.2">
      <c r="A212" s="37"/>
      <c r="B212" s="38"/>
      <c r="C212" s="39"/>
      <c r="D212" s="39"/>
      <c r="E212" s="39"/>
      <c r="F212" s="39"/>
      <c r="G212" s="39"/>
      <c r="H212" s="1"/>
      <c r="I212" s="1"/>
      <c r="J212" s="1"/>
      <c r="K212" s="1"/>
      <c r="L212" s="1"/>
      <c r="M212" s="1"/>
      <c r="N212" s="1"/>
    </row>
    <row r="213" spans="1:14" ht="12.75" customHeight="1" x14ac:dyDescent="0.2">
      <c r="A213" s="37"/>
      <c r="B213" s="38"/>
      <c r="C213" s="39"/>
      <c r="D213" s="39"/>
      <c r="E213" s="39"/>
      <c r="F213" s="39"/>
      <c r="G213" s="39"/>
      <c r="H213" s="1"/>
      <c r="I213" s="1"/>
      <c r="J213" s="1"/>
      <c r="K213" s="1"/>
      <c r="L213" s="1"/>
      <c r="M213" s="1"/>
      <c r="N213" s="1"/>
    </row>
    <row r="214" spans="1:14" ht="12.75" customHeight="1" x14ac:dyDescent="0.2">
      <c r="A214" s="37"/>
      <c r="B214" s="38"/>
      <c r="C214" s="39"/>
      <c r="D214" s="39"/>
      <c r="E214" s="39"/>
      <c r="F214" s="39"/>
      <c r="G214" s="39"/>
      <c r="H214" s="1"/>
      <c r="I214" s="1"/>
      <c r="J214" s="1"/>
      <c r="K214" s="1"/>
      <c r="L214" s="1"/>
      <c r="M214" s="1"/>
      <c r="N214" s="1"/>
    </row>
    <row r="215" spans="1:14" ht="12.75" customHeight="1" x14ac:dyDescent="0.2">
      <c r="A215" s="37"/>
      <c r="B215" s="38"/>
      <c r="C215" s="39"/>
      <c r="D215" s="39"/>
      <c r="E215" s="39"/>
      <c r="F215" s="39"/>
      <c r="G215" s="39"/>
      <c r="H215" s="1"/>
      <c r="I215" s="1"/>
      <c r="J215" s="1"/>
      <c r="K215" s="1"/>
      <c r="L215" s="1"/>
      <c r="M215" s="1"/>
      <c r="N215" s="1"/>
    </row>
    <row r="216" spans="1:14" ht="12.75" customHeight="1" x14ac:dyDescent="0.2">
      <c r="A216" s="37"/>
      <c r="B216" s="38"/>
      <c r="C216" s="39"/>
      <c r="D216" s="39"/>
      <c r="E216" s="39"/>
      <c r="F216" s="39"/>
      <c r="G216" s="39"/>
      <c r="H216" s="1"/>
      <c r="I216" s="1"/>
      <c r="J216" s="1"/>
      <c r="K216" s="1"/>
      <c r="L216" s="1"/>
      <c r="M216" s="1"/>
      <c r="N216" s="1"/>
    </row>
    <row r="217" spans="1:14" ht="12.75" customHeight="1" x14ac:dyDescent="0.2">
      <c r="A217" s="37"/>
      <c r="B217" s="38"/>
      <c r="C217" s="39"/>
      <c r="D217" s="39"/>
      <c r="E217" s="39"/>
      <c r="F217" s="39"/>
      <c r="G217" s="39"/>
      <c r="H217" s="1"/>
      <c r="I217" s="1"/>
      <c r="J217" s="1"/>
      <c r="K217" s="1"/>
      <c r="L217" s="1"/>
      <c r="M217" s="1"/>
      <c r="N217" s="1"/>
    </row>
    <row r="218" spans="1:14" ht="12.75" customHeight="1" x14ac:dyDescent="0.2">
      <c r="A218" s="37"/>
      <c r="B218" s="38"/>
      <c r="C218" s="39"/>
      <c r="D218" s="39"/>
      <c r="E218" s="39"/>
      <c r="F218" s="39"/>
      <c r="G218" s="39"/>
      <c r="H218" s="1"/>
      <c r="I218" s="1"/>
      <c r="J218" s="1"/>
      <c r="K218" s="1"/>
      <c r="L218" s="1"/>
      <c r="M218" s="1"/>
      <c r="N218" s="1"/>
    </row>
    <row r="219" spans="1:14" ht="12.75" customHeight="1" x14ac:dyDescent="0.2">
      <c r="A219" s="37"/>
      <c r="B219" s="38"/>
      <c r="C219" s="39"/>
      <c r="D219" s="39"/>
      <c r="E219" s="39"/>
      <c r="F219" s="39"/>
      <c r="G219" s="39"/>
      <c r="H219" s="1"/>
      <c r="I219" s="1"/>
      <c r="J219" s="1"/>
      <c r="K219" s="1"/>
      <c r="L219" s="1"/>
      <c r="M219" s="1"/>
      <c r="N219" s="1"/>
    </row>
    <row r="220" spans="1:14" ht="12.75" customHeight="1" x14ac:dyDescent="0.2">
      <c r="A220" s="37"/>
      <c r="B220" s="38"/>
      <c r="C220" s="39"/>
      <c r="D220" s="39"/>
      <c r="E220" s="39"/>
      <c r="F220" s="39"/>
      <c r="G220" s="39"/>
      <c r="H220" s="1"/>
      <c r="I220" s="1"/>
      <c r="J220" s="1"/>
      <c r="K220" s="1"/>
      <c r="L220" s="1"/>
      <c r="M220" s="1"/>
      <c r="N220" s="1"/>
    </row>
    <row r="221" spans="1:14" ht="12.75" customHeight="1" x14ac:dyDescent="0.2">
      <c r="A221" s="37"/>
      <c r="B221" s="38"/>
      <c r="C221" s="39"/>
      <c r="D221" s="39"/>
      <c r="E221" s="39"/>
      <c r="F221" s="39"/>
      <c r="G221" s="39"/>
      <c r="H221" s="1"/>
      <c r="I221" s="1"/>
      <c r="J221" s="1"/>
      <c r="K221" s="1"/>
      <c r="L221" s="1"/>
      <c r="M221" s="1"/>
      <c r="N221" s="1"/>
    </row>
    <row r="222" spans="1:14" ht="12.75" customHeight="1" x14ac:dyDescent="0.2">
      <c r="A222" s="37"/>
      <c r="B222" s="38"/>
      <c r="C222" s="39"/>
      <c r="D222" s="39"/>
      <c r="E222" s="39"/>
      <c r="F222" s="39"/>
      <c r="G222" s="39"/>
      <c r="H222" s="1"/>
      <c r="I222" s="1"/>
      <c r="J222" s="1"/>
      <c r="K222" s="1"/>
      <c r="L222" s="1"/>
      <c r="M222" s="1"/>
      <c r="N222" s="1"/>
    </row>
    <row r="223" spans="1:14" ht="12.75" customHeight="1" x14ac:dyDescent="0.2">
      <c r="A223" s="37"/>
      <c r="B223" s="38"/>
      <c r="C223" s="39"/>
      <c r="D223" s="39"/>
      <c r="E223" s="39"/>
      <c r="F223" s="39"/>
      <c r="G223" s="39"/>
      <c r="H223" s="1"/>
      <c r="I223" s="1"/>
      <c r="J223" s="1"/>
      <c r="K223" s="1"/>
      <c r="L223" s="1"/>
      <c r="M223" s="1"/>
      <c r="N223" s="1"/>
    </row>
    <row r="224" spans="1:14" ht="12.75" customHeight="1" x14ac:dyDescent="0.2">
      <c r="A224" s="37"/>
      <c r="B224" s="38"/>
      <c r="C224" s="39"/>
      <c r="D224" s="39"/>
      <c r="E224" s="39"/>
      <c r="F224" s="39"/>
      <c r="G224" s="39"/>
      <c r="H224" s="1"/>
      <c r="I224" s="1"/>
      <c r="J224" s="1"/>
      <c r="K224" s="1"/>
      <c r="L224" s="1"/>
      <c r="M224" s="1"/>
      <c r="N224" s="1"/>
    </row>
    <row r="225" spans="1:14" ht="12.75" customHeight="1" x14ac:dyDescent="0.2">
      <c r="A225" s="37"/>
      <c r="B225" s="38"/>
      <c r="C225" s="39"/>
      <c r="D225" s="39"/>
      <c r="E225" s="39"/>
      <c r="F225" s="39"/>
      <c r="G225" s="39"/>
      <c r="H225" s="1"/>
      <c r="I225" s="1"/>
      <c r="J225" s="1"/>
      <c r="K225" s="1"/>
      <c r="L225" s="1"/>
      <c r="M225" s="1"/>
      <c r="N225" s="1"/>
    </row>
    <row r="226" spans="1:14" ht="12.75" customHeight="1" x14ac:dyDescent="0.2">
      <c r="A226" s="37"/>
      <c r="B226" s="38"/>
      <c r="C226" s="39"/>
      <c r="D226" s="39"/>
      <c r="E226" s="39"/>
      <c r="F226" s="39"/>
      <c r="G226" s="39"/>
      <c r="H226" s="1"/>
      <c r="I226" s="1"/>
      <c r="J226" s="1"/>
      <c r="K226" s="1"/>
      <c r="L226" s="1"/>
      <c r="M226" s="1"/>
      <c r="N226" s="1"/>
    </row>
    <row r="227" spans="1:14" ht="12.75" customHeight="1" x14ac:dyDescent="0.2">
      <c r="A227" s="37"/>
      <c r="B227" s="38"/>
      <c r="C227" s="39"/>
      <c r="D227" s="39"/>
      <c r="E227" s="39"/>
      <c r="F227" s="39"/>
      <c r="G227" s="39"/>
      <c r="H227" s="1"/>
      <c r="I227" s="1"/>
      <c r="J227" s="1"/>
      <c r="K227" s="1"/>
      <c r="L227" s="1"/>
      <c r="M227" s="1"/>
      <c r="N227" s="1"/>
    </row>
    <row r="228" spans="1:14" ht="12.75" customHeight="1" x14ac:dyDescent="0.2">
      <c r="A228" s="40"/>
      <c r="B228" s="4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 customHeight="1" x14ac:dyDescent="0.2">
      <c r="A229" s="40"/>
      <c r="B229" s="4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 customHeight="1" x14ac:dyDescent="0.2">
      <c r="A230" s="40"/>
      <c r="B230" s="4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 customHeight="1" x14ac:dyDescent="0.2">
      <c r="A231" s="40"/>
      <c r="B231" s="4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 customHeight="1" x14ac:dyDescent="0.2">
      <c r="A232" s="1"/>
      <c r="B232" s="4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 customHeight="1" x14ac:dyDescent="0.2">
      <c r="A233" s="1"/>
      <c r="B233" s="4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 customHeight="1" x14ac:dyDescent="0.2">
      <c r="A234" s="1"/>
      <c r="B234" s="4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 customHeight="1" x14ac:dyDescent="0.2">
      <c r="A235" s="1"/>
      <c r="B235" s="4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 customHeight="1" x14ac:dyDescent="0.2">
      <c r="A236" s="1"/>
      <c r="B236" s="4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 customHeight="1" x14ac:dyDescent="0.2">
      <c r="A237" s="1"/>
      <c r="B237" s="4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 customHeight="1" x14ac:dyDescent="0.2">
      <c r="A238" s="1"/>
      <c r="B238" s="4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 customHeight="1" x14ac:dyDescent="0.2">
      <c r="A239" s="1"/>
      <c r="B239" s="4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 customHeight="1" x14ac:dyDescent="0.2">
      <c r="A240" s="1"/>
      <c r="B240" s="4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 customHeight="1" x14ac:dyDescent="0.2">
      <c r="A241" s="1"/>
      <c r="B241" s="4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 customHeight="1" x14ac:dyDescent="0.2">
      <c r="A242" s="1"/>
      <c r="B242" s="4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 customHeight="1" x14ac:dyDescent="0.2">
      <c r="A243" s="1"/>
      <c r="B243" s="4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 customHeight="1" x14ac:dyDescent="0.2">
      <c r="A244" s="1"/>
      <c r="B244" s="4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 customHeight="1" x14ac:dyDescent="0.2">
      <c r="A245" s="1"/>
      <c r="B245" s="4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 customHeight="1" x14ac:dyDescent="0.2">
      <c r="A246" s="1"/>
      <c r="B246" s="4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 customHeight="1" x14ac:dyDescent="0.2">
      <c r="A247" s="1"/>
      <c r="B247" s="4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 customHeight="1" x14ac:dyDescent="0.2">
      <c r="A248" s="1"/>
      <c r="B248" s="4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 customHeight="1" x14ac:dyDescent="0.2">
      <c r="A249" s="1"/>
      <c r="B249" s="4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 customHeight="1" x14ac:dyDescent="0.2">
      <c r="A250" s="1"/>
      <c r="B250" s="4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 customHeight="1" x14ac:dyDescent="0.2">
      <c r="A251" s="1"/>
      <c r="B251" s="4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 customHeight="1" x14ac:dyDescent="0.2">
      <c r="A252" s="1"/>
      <c r="B252" s="4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 customHeight="1" x14ac:dyDescent="0.2">
      <c r="A253" s="1"/>
      <c r="B253" s="4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 customHeight="1" x14ac:dyDescent="0.2">
      <c r="A254" s="1"/>
      <c r="B254" s="4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 customHeight="1" x14ac:dyDescent="0.2">
      <c r="A255" s="1"/>
      <c r="B255" s="4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 customHeight="1" x14ac:dyDescent="0.2">
      <c r="A256" s="1"/>
      <c r="B256" s="4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 customHeight="1" x14ac:dyDescent="0.2">
      <c r="A257" s="1"/>
      <c r="B257" s="4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 customHeight="1" x14ac:dyDescent="0.2">
      <c r="A258" s="1"/>
      <c r="B258" s="4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 customHeight="1" x14ac:dyDescent="0.2">
      <c r="A259" s="1"/>
      <c r="B259" s="4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 customHeight="1" x14ac:dyDescent="0.2">
      <c r="A260" s="1"/>
      <c r="B260" s="4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 customHeight="1" x14ac:dyDescent="0.2">
      <c r="A261" s="1"/>
      <c r="B261" s="4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 customHeight="1" x14ac:dyDescent="0.2">
      <c r="A262" s="1"/>
      <c r="B262" s="4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 customHeight="1" x14ac:dyDescent="0.2">
      <c r="A263" s="1"/>
      <c r="B263" s="4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 customHeight="1" x14ac:dyDescent="0.2">
      <c r="A264" s="1"/>
      <c r="B264" s="4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 customHeight="1" x14ac:dyDescent="0.2">
      <c r="A265" s="1"/>
      <c r="B265" s="4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 customHeight="1" x14ac:dyDescent="0.2">
      <c r="A266" s="1"/>
      <c r="B266" s="4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 customHeight="1" x14ac:dyDescent="0.2">
      <c r="A267" s="1"/>
      <c r="B267" s="4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 customHeight="1" x14ac:dyDescent="0.2">
      <c r="A268" s="1"/>
      <c r="B268" s="4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 customHeight="1" x14ac:dyDescent="0.2">
      <c r="A269" s="1"/>
      <c r="B269" s="4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 customHeight="1" x14ac:dyDescent="0.2">
      <c r="A270" s="1"/>
      <c r="B270" s="4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 customHeight="1" x14ac:dyDescent="0.2">
      <c r="A271" s="1"/>
      <c r="B271" s="4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 customHeight="1" x14ac:dyDescent="0.2">
      <c r="A272" s="1"/>
      <c r="B272" s="4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 customHeight="1" x14ac:dyDescent="0.2">
      <c r="A273" s="1"/>
      <c r="B273" s="4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 customHeight="1" x14ac:dyDescent="0.2">
      <c r="A274" s="1"/>
      <c r="B274" s="4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 customHeight="1" x14ac:dyDescent="0.2">
      <c r="A275" s="1"/>
      <c r="B275" s="4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 customHeight="1" x14ac:dyDescent="0.2">
      <c r="A276" s="1"/>
      <c r="B276" s="4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 customHeight="1" x14ac:dyDescent="0.2">
      <c r="A277" s="1"/>
      <c r="B277" s="4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 customHeight="1" x14ac:dyDescent="0.2">
      <c r="A278" s="1"/>
      <c r="B278" s="4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 customHeight="1" x14ac:dyDescent="0.2">
      <c r="A279" s="1"/>
      <c r="B279" s="4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 customHeight="1" x14ac:dyDescent="0.2">
      <c r="A280" s="1"/>
      <c r="B280" s="4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 customHeight="1" x14ac:dyDescent="0.2">
      <c r="A281" s="1"/>
      <c r="B281" s="4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 customHeight="1" x14ac:dyDescent="0.2">
      <c r="A282" s="1"/>
      <c r="B282" s="4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 customHeight="1" x14ac:dyDescent="0.2">
      <c r="A283" s="1"/>
      <c r="B283" s="4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 customHeight="1" x14ac:dyDescent="0.2">
      <c r="A284" s="1"/>
      <c r="B284" s="4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 customHeight="1" x14ac:dyDescent="0.2">
      <c r="A285" s="1"/>
      <c r="B285" s="4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 customHeight="1" x14ac:dyDescent="0.2">
      <c r="A286" s="1"/>
      <c r="B286" s="4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 customHeight="1" x14ac:dyDescent="0.2">
      <c r="A287" s="1"/>
      <c r="B287" s="4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 customHeight="1" x14ac:dyDescent="0.2">
      <c r="A288" s="1"/>
      <c r="B288" s="4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 customHeight="1" x14ac:dyDescent="0.2">
      <c r="A289" s="1"/>
      <c r="B289" s="4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 customHeight="1" x14ac:dyDescent="0.2">
      <c r="A290" s="1"/>
      <c r="B290" s="4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 customHeight="1" x14ac:dyDescent="0.2">
      <c r="A291" s="1"/>
      <c r="B291" s="4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 customHeight="1" x14ac:dyDescent="0.2">
      <c r="A292" s="1"/>
      <c r="B292" s="4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 customHeight="1" x14ac:dyDescent="0.2">
      <c r="A293" s="1"/>
      <c r="B293" s="4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 customHeight="1" x14ac:dyDescent="0.2">
      <c r="A294" s="1"/>
      <c r="B294" s="4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 customHeight="1" x14ac:dyDescent="0.2">
      <c r="A295" s="1"/>
      <c r="B295" s="4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 customHeight="1" x14ac:dyDescent="0.2">
      <c r="A296" s="1"/>
      <c r="B296" s="4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 customHeight="1" x14ac:dyDescent="0.2">
      <c r="A297" s="1"/>
      <c r="B297" s="4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 customHeight="1" x14ac:dyDescent="0.2">
      <c r="A298" s="1"/>
      <c r="B298" s="4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 customHeight="1" x14ac:dyDescent="0.2">
      <c r="A299" s="1"/>
      <c r="B299" s="4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 customHeight="1" x14ac:dyDescent="0.2">
      <c r="A300" s="1"/>
      <c r="B300" s="4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 customHeight="1" x14ac:dyDescent="0.2">
      <c r="A301" s="1"/>
      <c r="B301" s="4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 customHeight="1" x14ac:dyDescent="0.2">
      <c r="A302" s="1"/>
      <c r="B302" s="4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 customHeight="1" x14ac:dyDescent="0.2">
      <c r="A303" s="1"/>
      <c r="B303" s="4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 customHeight="1" x14ac:dyDescent="0.2">
      <c r="A304" s="1"/>
      <c r="B304" s="4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 customHeight="1" x14ac:dyDescent="0.2">
      <c r="A305" s="1"/>
      <c r="B305" s="4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 customHeight="1" x14ac:dyDescent="0.2">
      <c r="A306" s="1"/>
      <c r="B306" s="4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 customHeight="1" x14ac:dyDescent="0.2">
      <c r="A307" s="1"/>
      <c r="B307" s="4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 customHeight="1" x14ac:dyDescent="0.2">
      <c r="A308" s="1"/>
      <c r="B308" s="4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 customHeight="1" x14ac:dyDescent="0.2">
      <c r="A309" s="1"/>
      <c r="B309" s="4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 customHeight="1" x14ac:dyDescent="0.2">
      <c r="A310" s="1"/>
      <c r="B310" s="4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 customHeight="1" x14ac:dyDescent="0.2">
      <c r="A311" s="1"/>
      <c r="B311" s="4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 customHeight="1" x14ac:dyDescent="0.2">
      <c r="A312" s="1"/>
      <c r="B312" s="4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 customHeight="1" x14ac:dyDescent="0.2">
      <c r="A313" s="1"/>
      <c r="B313" s="4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 customHeight="1" x14ac:dyDescent="0.2">
      <c r="A314" s="1"/>
      <c r="B314" s="4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 customHeight="1" x14ac:dyDescent="0.2">
      <c r="A315" s="1"/>
      <c r="B315" s="4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 customHeight="1" x14ac:dyDescent="0.2">
      <c r="A316" s="1"/>
      <c r="B316" s="4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 customHeight="1" x14ac:dyDescent="0.2">
      <c r="A317" s="1"/>
      <c r="B317" s="4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 customHeight="1" x14ac:dyDescent="0.2">
      <c r="A318" s="1"/>
      <c r="B318" s="4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 customHeight="1" x14ac:dyDescent="0.2">
      <c r="A319" s="1"/>
      <c r="B319" s="4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 customHeight="1" x14ac:dyDescent="0.2">
      <c r="A320" s="1"/>
      <c r="B320" s="4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 customHeight="1" x14ac:dyDescent="0.2">
      <c r="A321" s="1"/>
      <c r="B321" s="4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 customHeight="1" x14ac:dyDescent="0.2">
      <c r="A322" s="1"/>
      <c r="B322" s="4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 customHeight="1" x14ac:dyDescent="0.2">
      <c r="A323" s="1"/>
      <c r="B323" s="4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 customHeight="1" x14ac:dyDescent="0.2">
      <c r="A324" s="1"/>
      <c r="B324" s="4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 customHeight="1" x14ac:dyDescent="0.2">
      <c r="A325" s="1"/>
      <c r="B325" s="4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 customHeight="1" x14ac:dyDescent="0.2">
      <c r="A326" s="1"/>
      <c r="B326" s="4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 customHeight="1" x14ac:dyDescent="0.2">
      <c r="A327" s="1"/>
      <c r="B327" s="4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 customHeight="1" x14ac:dyDescent="0.2">
      <c r="A328" s="1"/>
      <c r="B328" s="4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 customHeight="1" x14ac:dyDescent="0.2">
      <c r="A329" s="1"/>
      <c r="B329" s="4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 customHeight="1" x14ac:dyDescent="0.2">
      <c r="A330" s="1"/>
      <c r="B330" s="4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 customHeight="1" x14ac:dyDescent="0.2">
      <c r="A331" s="1"/>
      <c r="B331" s="4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 customHeight="1" x14ac:dyDescent="0.2">
      <c r="A332" s="1"/>
      <c r="B332" s="4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 customHeight="1" x14ac:dyDescent="0.2">
      <c r="A333" s="1"/>
      <c r="B333" s="4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 customHeight="1" x14ac:dyDescent="0.2">
      <c r="A334" s="1"/>
      <c r="B334" s="4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 customHeight="1" x14ac:dyDescent="0.2">
      <c r="A335" s="1"/>
      <c r="B335" s="4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 customHeight="1" x14ac:dyDescent="0.2">
      <c r="A336" s="1"/>
      <c r="B336" s="4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 customHeight="1" x14ac:dyDescent="0.2">
      <c r="A337" s="1"/>
      <c r="B337" s="4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 customHeight="1" x14ac:dyDescent="0.2">
      <c r="A338" s="1"/>
      <c r="B338" s="4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 customHeight="1" x14ac:dyDescent="0.2">
      <c r="A339" s="1"/>
      <c r="B339" s="4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 customHeight="1" x14ac:dyDescent="0.2">
      <c r="A340" s="1"/>
      <c r="B340" s="4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 customHeight="1" x14ac:dyDescent="0.2">
      <c r="A341" s="1"/>
      <c r="B341" s="4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 customHeight="1" x14ac:dyDescent="0.2">
      <c r="A342" s="1"/>
      <c r="B342" s="4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 customHeight="1" x14ac:dyDescent="0.2">
      <c r="A343" s="1"/>
      <c r="B343" s="4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 customHeight="1" x14ac:dyDescent="0.2">
      <c r="A344" s="1"/>
      <c r="B344" s="4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 customHeight="1" x14ac:dyDescent="0.2">
      <c r="A345" s="1"/>
      <c r="B345" s="4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 customHeight="1" x14ac:dyDescent="0.2">
      <c r="A346" s="1"/>
      <c r="B346" s="4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 customHeight="1" x14ac:dyDescent="0.2">
      <c r="A347" s="1"/>
      <c r="B347" s="4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 customHeight="1" x14ac:dyDescent="0.2">
      <c r="A348" s="1"/>
      <c r="B348" s="4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 customHeight="1" x14ac:dyDescent="0.2">
      <c r="A349" s="1"/>
      <c r="B349" s="4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 customHeight="1" x14ac:dyDescent="0.2">
      <c r="A350" s="1"/>
      <c r="B350" s="4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 customHeight="1" x14ac:dyDescent="0.2">
      <c r="A351" s="1"/>
      <c r="B351" s="4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 customHeight="1" x14ac:dyDescent="0.2">
      <c r="A352" s="1"/>
      <c r="B352" s="4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 customHeight="1" x14ac:dyDescent="0.2">
      <c r="A353" s="1"/>
      <c r="B353" s="4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 customHeight="1" x14ac:dyDescent="0.2">
      <c r="A354" s="1"/>
      <c r="B354" s="4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 customHeight="1" x14ac:dyDescent="0.2">
      <c r="A355" s="40"/>
      <c r="B355" s="4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 customHeight="1" x14ac:dyDescent="0.2">
      <c r="A356" s="40"/>
      <c r="B356" s="4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 customHeight="1" x14ac:dyDescent="0.2">
      <c r="A357" s="40"/>
      <c r="B357" s="4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 customHeight="1" x14ac:dyDescent="0.2">
      <c r="A358" s="40"/>
      <c r="B358" s="4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 customHeight="1" x14ac:dyDescent="0.2">
      <c r="A359" s="40"/>
      <c r="B359" s="4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 customHeight="1" x14ac:dyDescent="0.2">
      <c r="A360" s="40"/>
      <c r="B360" s="4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 customHeight="1" x14ac:dyDescent="0.2">
      <c r="A361" s="40"/>
      <c r="B361" s="4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 customHeight="1" x14ac:dyDescent="0.2">
      <c r="A362" s="40"/>
      <c r="B362" s="4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 customHeight="1" x14ac:dyDescent="0.2">
      <c r="A363" s="40"/>
      <c r="B363" s="4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 customHeight="1" x14ac:dyDescent="0.2">
      <c r="A364" s="40"/>
      <c r="B364" s="4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 customHeight="1" x14ac:dyDescent="0.2">
      <c r="A365" s="40"/>
      <c r="B365" s="4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 customHeight="1" x14ac:dyDescent="0.2">
      <c r="A366" s="40"/>
      <c r="B366" s="4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 customHeight="1" x14ac:dyDescent="0.2">
      <c r="A367" s="40"/>
      <c r="B367" s="4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 customHeight="1" x14ac:dyDescent="0.2">
      <c r="A368" s="40"/>
      <c r="B368" s="4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 customHeight="1" x14ac:dyDescent="0.2">
      <c r="A369" s="40"/>
      <c r="B369" s="4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 customHeight="1" x14ac:dyDescent="0.2">
      <c r="A370" s="40"/>
      <c r="B370" s="4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 customHeight="1" x14ac:dyDescent="0.2">
      <c r="A371" s="40"/>
      <c r="B371" s="4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 customHeight="1" x14ac:dyDescent="0.2">
      <c r="A372" s="40"/>
      <c r="B372" s="4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 customHeight="1" x14ac:dyDescent="0.2">
      <c r="A373" s="40"/>
      <c r="B373" s="4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 customHeight="1" x14ac:dyDescent="0.2">
      <c r="A374" s="40"/>
      <c r="B374" s="4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 customHeight="1" x14ac:dyDescent="0.2">
      <c r="A375" s="40"/>
      <c r="B375" s="4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 customHeight="1" x14ac:dyDescent="0.2">
      <c r="A376" s="40"/>
      <c r="B376" s="4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 customHeight="1" x14ac:dyDescent="0.2">
      <c r="A377" s="40"/>
      <c r="B377" s="4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 customHeight="1" x14ac:dyDescent="0.2">
      <c r="A378" s="40"/>
      <c r="B378" s="4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 customHeight="1" x14ac:dyDescent="0.2">
      <c r="A379" s="40"/>
      <c r="B379" s="4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 customHeight="1" x14ac:dyDescent="0.2">
      <c r="A380" s="40"/>
      <c r="B380" s="4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 customHeight="1" x14ac:dyDescent="0.2">
      <c r="A381" s="40"/>
      <c r="B381" s="4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 customHeight="1" x14ac:dyDescent="0.2">
      <c r="A382" s="40"/>
      <c r="B382" s="4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 customHeight="1" x14ac:dyDescent="0.2">
      <c r="A383" s="40"/>
      <c r="B383" s="4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 customHeight="1" x14ac:dyDescent="0.2">
      <c r="A384" s="40"/>
      <c r="B384" s="4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 customHeight="1" x14ac:dyDescent="0.2">
      <c r="A385" s="40"/>
      <c r="B385" s="4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 customHeight="1" x14ac:dyDescent="0.2">
      <c r="A386" s="40"/>
      <c r="B386" s="4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 customHeight="1" x14ac:dyDescent="0.2">
      <c r="A387" s="40"/>
      <c r="B387" s="4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 customHeight="1" x14ac:dyDescent="0.2">
      <c r="A388" s="40"/>
      <c r="B388" s="4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 customHeight="1" x14ac:dyDescent="0.2">
      <c r="A389" s="40"/>
      <c r="B389" s="4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 customHeight="1" x14ac:dyDescent="0.2">
      <c r="A390" s="40"/>
      <c r="B390" s="4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 customHeight="1" x14ac:dyDescent="0.2">
      <c r="A391" s="40"/>
      <c r="B391" s="4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 customHeight="1" x14ac:dyDescent="0.2">
      <c r="A392" s="40"/>
      <c r="B392" s="4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 customHeight="1" x14ac:dyDescent="0.2">
      <c r="A393" s="40"/>
      <c r="B393" s="4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 customHeight="1" x14ac:dyDescent="0.2">
      <c r="A394" s="40"/>
      <c r="B394" s="4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 customHeight="1" x14ac:dyDescent="0.2">
      <c r="A395" s="40"/>
      <c r="B395" s="4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 customHeight="1" x14ac:dyDescent="0.2">
      <c r="A396" s="40"/>
      <c r="B396" s="4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 customHeight="1" x14ac:dyDescent="0.2">
      <c r="A397" s="40"/>
      <c r="B397" s="4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 customHeight="1" x14ac:dyDescent="0.2">
      <c r="A398" s="40"/>
      <c r="B398" s="4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 customHeight="1" x14ac:dyDescent="0.2">
      <c r="A399" s="40"/>
      <c r="B399" s="4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 customHeight="1" x14ac:dyDescent="0.2">
      <c r="A400" s="40"/>
      <c r="B400" s="4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 customHeight="1" x14ac:dyDescent="0.2">
      <c r="A401" s="40"/>
      <c r="B401" s="4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 customHeight="1" x14ac:dyDescent="0.2">
      <c r="A402" s="40"/>
      <c r="B402" s="4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 customHeight="1" x14ac:dyDescent="0.2">
      <c r="A403" s="40"/>
      <c r="B403" s="4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 customHeight="1" x14ac:dyDescent="0.2">
      <c r="A404" s="40"/>
      <c r="B404" s="4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 customHeight="1" x14ac:dyDescent="0.2">
      <c r="A405" s="40"/>
      <c r="B405" s="4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 customHeight="1" x14ac:dyDescent="0.2">
      <c r="A406" s="40"/>
      <c r="B406" s="4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 customHeight="1" x14ac:dyDescent="0.2">
      <c r="A407" s="40"/>
      <c r="B407" s="4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 customHeight="1" x14ac:dyDescent="0.2">
      <c r="A408" s="40"/>
      <c r="B408" s="4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 customHeight="1" x14ac:dyDescent="0.2">
      <c r="A409" s="40"/>
      <c r="B409" s="4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 customHeight="1" x14ac:dyDescent="0.2">
      <c r="A410" s="40"/>
      <c r="B410" s="4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 customHeight="1" x14ac:dyDescent="0.2">
      <c r="A411" s="40"/>
      <c r="B411" s="4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 customHeight="1" x14ac:dyDescent="0.2">
      <c r="A412" s="40"/>
      <c r="B412" s="4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 customHeight="1" x14ac:dyDescent="0.2">
      <c r="A413" s="40"/>
      <c r="B413" s="4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 customHeight="1" x14ac:dyDescent="0.2">
      <c r="A414" s="40"/>
      <c r="B414" s="4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 customHeight="1" x14ac:dyDescent="0.2">
      <c r="A415" s="40"/>
      <c r="B415" s="4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 customHeight="1" x14ac:dyDescent="0.2">
      <c r="A416" s="40"/>
      <c r="B416" s="4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 customHeight="1" x14ac:dyDescent="0.2">
      <c r="A417" s="40"/>
      <c r="B417" s="4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 customHeight="1" x14ac:dyDescent="0.2">
      <c r="A418" s="40"/>
      <c r="B418" s="4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 customHeight="1" x14ac:dyDescent="0.2">
      <c r="A419" s="40"/>
      <c r="B419" s="4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 customHeight="1" x14ac:dyDescent="0.2">
      <c r="A420" s="40"/>
      <c r="B420" s="4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 customHeight="1" x14ac:dyDescent="0.2">
      <c r="A421" s="40"/>
      <c r="B421" s="4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 customHeight="1" x14ac:dyDescent="0.2">
      <c r="A422" s="40"/>
      <c r="B422" s="4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 customHeight="1" x14ac:dyDescent="0.2">
      <c r="A423" s="40"/>
      <c r="B423" s="4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 customHeight="1" x14ac:dyDescent="0.2">
      <c r="A424" s="40"/>
      <c r="B424" s="4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 customHeight="1" x14ac:dyDescent="0.2">
      <c r="A425" s="40"/>
      <c r="B425" s="4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 customHeight="1" x14ac:dyDescent="0.2">
      <c r="A426" s="40"/>
      <c r="B426" s="4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 customHeight="1" x14ac:dyDescent="0.2">
      <c r="A427" s="40"/>
      <c r="B427" s="4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 customHeight="1" x14ac:dyDescent="0.2">
      <c r="A428" s="40"/>
      <c r="B428" s="4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 customHeight="1" x14ac:dyDescent="0.2">
      <c r="A429" s="40"/>
      <c r="B429" s="4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 customHeight="1" x14ac:dyDescent="0.2">
      <c r="A430" s="40"/>
      <c r="B430" s="4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 customHeight="1" x14ac:dyDescent="0.2">
      <c r="A431" s="40"/>
      <c r="B431" s="4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 customHeight="1" x14ac:dyDescent="0.2">
      <c r="A432" s="40"/>
      <c r="B432" s="4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 customHeight="1" x14ac:dyDescent="0.2">
      <c r="A433" s="40"/>
      <c r="B433" s="4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 customHeight="1" x14ac:dyDescent="0.2">
      <c r="A434" s="40"/>
      <c r="B434" s="4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 customHeight="1" x14ac:dyDescent="0.2">
      <c r="A435" s="40"/>
      <c r="B435" s="4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 customHeight="1" x14ac:dyDescent="0.2">
      <c r="A436" s="40"/>
      <c r="B436" s="4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 customHeight="1" x14ac:dyDescent="0.2">
      <c r="A437" s="40"/>
      <c r="B437" s="4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 customHeight="1" x14ac:dyDescent="0.2">
      <c r="A438" s="40"/>
      <c r="B438" s="4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 customHeight="1" x14ac:dyDescent="0.2">
      <c r="A439" s="40"/>
      <c r="B439" s="4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 customHeight="1" x14ac:dyDescent="0.2">
      <c r="A440" s="40"/>
      <c r="B440" s="4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 customHeight="1" x14ac:dyDescent="0.2">
      <c r="A441" s="40"/>
      <c r="B441" s="4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 customHeight="1" x14ac:dyDescent="0.2">
      <c r="A442" s="40"/>
      <c r="B442" s="4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 customHeight="1" x14ac:dyDescent="0.2">
      <c r="A443" s="40"/>
      <c r="B443" s="4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 customHeight="1" x14ac:dyDescent="0.2">
      <c r="A444" s="40"/>
      <c r="B444" s="4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 customHeight="1" x14ac:dyDescent="0.2">
      <c r="A445" s="40"/>
      <c r="B445" s="4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 customHeight="1" x14ac:dyDescent="0.2">
      <c r="A446" s="40"/>
      <c r="B446" s="4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 customHeight="1" x14ac:dyDescent="0.2">
      <c r="A447" s="40"/>
      <c r="B447" s="4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 customHeight="1" x14ac:dyDescent="0.2">
      <c r="A448" s="40"/>
      <c r="B448" s="4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 customHeight="1" x14ac:dyDescent="0.2">
      <c r="A449" s="40"/>
      <c r="B449" s="4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 customHeight="1" x14ac:dyDescent="0.2">
      <c r="A450" s="40"/>
      <c r="B450" s="4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 customHeight="1" x14ac:dyDescent="0.2">
      <c r="A451" s="40"/>
      <c r="B451" s="4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 customHeight="1" x14ac:dyDescent="0.2">
      <c r="A452" s="40"/>
      <c r="B452" s="4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 customHeight="1" x14ac:dyDescent="0.2">
      <c r="A453" s="40"/>
      <c r="B453" s="4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 customHeight="1" x14ac:dyDescent="0.2">
      <c r="A454" s="40"/>
      <c r="B454" s="4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 customHeight="1" x14ac:dyDescent="0.2">
      <c r="A455" s="40"/>
      <c r="B455" s="4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 customHeight="1" x14ac:dyDescent="0.2">
      <c r="A456" s="40"/>
      <c r="B456" s="4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 customHeight="1" x14ac:dyDescent="0.2">
      <c r="A457" s="40"/>
      <c r="B457" s="4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 customHeight="1" x14ac:dyDescent="0.2">
      <c r="A458" s="40"/>
      <c r="B458" s="4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 customHeight="1" x14ac:dyDescent="0.2">
      <c r="A459" s="40"/>
      <c r="B459" s="4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 customHeight="1" x14ac:dyDescent="0.2">
      <c r="A460" s="40"/>
      <c r="B460" s="4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 customHeight="1" x14ac:dyDescent="0.2">
      <c r="A461" s="40"/>
      <c r="B461" s="4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 customHeight="1" x14ac:dyDescent="0.2">
      <c r="A462" s="40"/>
      <c r="B462" s="4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 customHeight="1" x14ac:dyDescent="0.2">
      <c r="A463" s="40"/>
      <c r="B463" s="4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 customHeight="1" x14ac:dyDescent="0.2">
      <c r="A464" s="40"/>
      <c r="B464" s="4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 customHeight="1" x14ac:dyDescent="0.2">
      <c r="A465" s="40"/>
      <c r="B465" s="4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 customHeight="1" x14ac:dyDescent="0.2">
      <c r="A466" s="40"/>
      <c r="B466" s="4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 customHeight="1" x14ac:dyDescent="0.2">
      <c r="A467" s="40"/>
      <c r="B467" s="4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 customHeight="1" x14ac:dyDescent="0.2">
      <c r="A468" s="40"/>
      <c r="B468" s="4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 customHeight="1" x14ac:dyDescent="0.2">
      <c r="A469" s="40"/>
      <c r="B469" s="4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 customHeight="1" x14ac:dyDescent="0.2">
      <c r="A470" s="40"/>
      <c r="B470" s="4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 customHeight="1" x14ac:dyDescent="0.2">
      <c r="A471" s="40"/>
      <c r="B471" s="4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 customHeight="1" x14ac:dyDescent="0.2">
      <c r="A472" s="40"/>
      <c r="B472" s="4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 customHeight="1" x14ac:dyDescent="0.2">
      <c r="A473" s="40"/>
      <c r="B473" s="4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 customHeight="1" x14ac:dyDescent="0.2">
      <c r="A474" s="40"/>
      <c r="B474" s="4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 customHeight="1" x14ac:dyDescent="0.2">
      <c r="A475" s="40"/>
      <c r="B475" s="4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 customHeight="1" x14ac:dyDescent="0.2">
      <c r="A476" s="40"/>
      <c r="B476" s="4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 customHeight="1" x14ac:dyDescent="0.2">
      <c r="A477" s="40"/>
      <c r="B477" s="4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 customHeight="1" x14ac:dyDescent="0.2">
      <c r="A478" s="40"/>
      <c r="B478" s="4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 customHeight="1" x14ac:dyDescent="0.2">
      <c r="A479" s="40"/>
      <c r="B479" s="4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 customHeight="1" x14ac:dyDescent="0.2">
      <c r="A480" s="40"/>
      <c r="B480" s="4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 customHeight="1" x14ac:dyDescent="0.2">
      <c r="A481" s="40"/>
      <c r="B481" s="4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 customHeight="1" x14ac:dyDescent="0.2">
      <c r="A482" s="40"/>
      <c r="B482" s="4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 customHeight="1" x14ac:dyDescent="0.2">
      <c r="A483" s="40"/>
      <c r="B483" s="4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 customHeight="1" x14ac:dyDescent="0.2">
      <c r="A484" s="40"/>
      <c r="B484" s="4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 customHeight="1" x14ac:dyDescent="0.2">
      <c r="A485" s="40"/>
      <c r="B485" s="4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 customHeight="1" x14ac:dyDescent="0.2">
      <c r="A486" s="40"/>
      <c r="B486" s="4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 customHeight="1" x14ac:dyDescent="0.2">
      <c r="A487" s="40"/>
      <c r="B487" s="4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 customHeight="1" x14ac:dyDescent="0.2">
      <c r="A488" s="40"/>
      <c r="B488" s="4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 customHeight="1" x14ac:dyDescent="0.2">
      <c r="A489" s="40"/>
      <c r="B489" s="4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 customHeight="1" x14ac:dyDescent="0.2">
      <c r="A490" s="40"/>
      <c r="B490" s="4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 customHeight="1" x14ac:dyDescent="0.2">
      <c r="A491" s="40"/>
      <c r="B491" s="4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 customHeight="1" x14ac:dyDescent="0.2">
      <c r="A492" s="40"/>
      <c r="B492" s="4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 customHeight="1" x14ac:dyDescent="0.2">
      <c r="A493" s="40"/>
      <c r="B493" s="4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 customHeight="1" x14ac:dyDescent="0.2">
      <c r="A494" s="40"/>
      <c r="B494" s="4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 customHeight="1" x14ac:dyDescent="0.2">
      <c r="A495" s="40"/>
      <c r="B495" s="4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 customHeight="1" x14ac:dyDescent="0.2">
      <c r="A496" s="40"/>
      <c r="B496" s="4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 customHeight="1" x14ac:dyDescent="0.2">
      <c r="A497" s="40"/>
      <c r="B497" s="4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 customHeight="1" x14ac:dyDescent="0.2">
      <c r="A498" s="40"/>
      <c r="B498" s="4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 customHeight="1" x14ac:dyDescent="0.2">
      <c r="A499" s="40"/>
      <c r="B499" s="4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 customHeight="1" x14ac:dyDescent="0.2">
      <c r="A500" s="40"/>
      <c r="B500" s="4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 customHeight="1" x14ac:dyDescent="0.2">
      <c r="A501" s="40"/>
      <c r="B501" s="4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 customHeight="1" x14ac:dyDescent="0.2">
      <c r="A502" s="40"/>
      <c r="B502" s="4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 customHeight="1" x14ac:dyDescent="0.2">
      <c r="A503" s="40"/>
      <c r="B503" s="4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 customHeight="1" x14ac:dyDescent="0.2">
      <c r="A504" s="40"/>
      <c r="B504" s="4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 customHeight="1" x14ac:dyDescent="0.2">
      <c r="A505" s="40"/>
      <c r="B505" s="4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 customHeight="1" x14ac:dyDescent="0.2">
      <c r="A506" s="40"/>
      <c r="B506" s="4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 customHeight="1" x14ac:dyDescent="0.2">
      <c r="A507" s="40"/>
      <c r="B507" s="4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 customHeight="1" x14ac:dyDescent="0.2">
      <c r="A508" s="40"/>
      <c r="B508" s="4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 customHeight="1" x14ac:dyDescent="0.2">
      <c r="A509" s="40"/>
      <c r="B509" s="4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 customHeight="1" x14ac:dyDescent="0.2">
      <c r="A510" s="40"/>
      <c r="B510" s="4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 customHeight="1" x14ac:dyDescent="0.2">
      <c r="A511" s="40"/>
      <c r="B511" s="4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 customHeight="1" x14ac:dyDescent="0.2">
      <c r="A512" s="40"/>
      <c r="B512" s="4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 customHeight="1" x14ac:dyDescent="0.2">
      <c r="A513" s="40"/>
      <c r="B513" s="4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 customHeight="1" x14ac:dyDescent="0.2">
      <c r="A514" s="40"/>
      <c r="B514" s="4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 customHeight="1" x14ac:dyDescent="0.2">
      <c r="A515" s="40"/>
      <c r="B515" s="4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 customHeight="1" x14ac:dyDescent="0.2">
      <c r="A516" s="40"/>
      <c r="B516" s="4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 customHeight="1" x14ac:dyDescent="0.2">
      <c r="A517" s="40"/>
      <c r="B517" s="4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 customHeight="1" x14ac:dyDescent="0.2">
      <c r="A518" s="40"/>
      <c r="B518" s="4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 customHeight="1" x14ac:dyDescent="0.2">
      <c r="A519" s="40"/>
      <c r="B519" s="4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 customHeight="1" x14ac:dyDescent="0.2">
      <c r="A520" s="40"/>
      <c r="B520" s="4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 customHeight="1" x14ac:dyDescent="0.2">
      <c r="A521" s="40"/>
      <c r="B521" s="4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 customHeight="1" x14ac:dyDescent="0.2">
      <c r="A522" s="40"/>
      <c r="B522" s="4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 customHeight="1" x14ac:dyDescent="0.2">
      <c r="A523" s="40"/>
      <c r="B523" s="4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 customHeight="1" x14ac:dyDescent="0.2">
      <c r="A524" s="40"/>
      <c r="B524" s="4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 customHeight="1" x14ac:dyDescent="0.2">
      <c r="A525" s="40"/>
      <c r="B525" s="4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 customHeight="1" x14ac:dyDescent="0.2">
      <c r="A526" s="40"/>
      <c r="B526" s="4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 customHeight="1" x14ac:dyDescent="0.2">
      <c r="A527" s="40"/>
      <c r="B527" s="4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 customHeight="1" x14ac:dyDescent="0.2">
      <c r="A528" s="40"/>
      <c r="B528" s="4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 customHeight="1" x14ac:dyDescent="0.2">
      <c r="A529" s="40"/>
      <c r="B529" s="4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 customHeight="1" x14ac:dyDescent="0.2">
      <c r="A530" s="40"/>
      <c r="B530" s="4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 customHeight="1" x14ac:dyDescent="0.2">
      <c r="A531" s="40"/>
      <c r="B531" s="4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 customHeight="1" x14ac:dyDescent="0.2">
      <c r="A532" s="40"/>
      <c r="B532" s="4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 customHeight="1" x14ac:dyDescent="0.2">
      <c r="A533" s="40"/>
      <c r="B533" s="4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 customHeight="1" x14ac:dyDescent="0.2">
      <c r="A534" s="40"/>
      <c r="B534" s="4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 customHeight="1" x14ac:dyDescent="0.2">
      <c r="A535" s="40"/>
      <c r="B535" s="4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 customHeight="1" x14ac:dyDescent="0.2">
      <c r="A536" s="40"/>
      <c r="B536" s="4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 customHeight="1" x14ac:dyDescent="0.2">
      <c r="A537" s="40"/>
      <c r="B537" s="4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 customHeight="1" x14ac:dyDescent="0.2">
      <c r="A538" s="40"/>
      <c r="B538" s="4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 customHeight="1" x14ac:dyDescent="0.2">
      <c r="A539" s="40"/>
      <c r="B539" s="4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 customHeight="1" x14ac:dyDescent="0.2">
      <c r="A540" s="40"/>
      <c r="B540" s="4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 customHeight="1" x14ac:dyDescent="0.2">
      <c r="A541" s="40"/>
      <c r="B541" s="4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 customHeight="1" x14ac:dyDescent="0.2">
      <c r="A542" s="40"/>
      <c r="B542" s="4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 customHeight="1" x14ac:dyDescent="0.2">
      <c r="A543" s="40"/>
      <c r="B543" s="4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 customHeight="1" x14ac:dyDescent="0.2">
      <c r="A544" s="40"/>
      <c r="B544" s="4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 customHeight="1" x14ac:dyDescent="0.2">
      <c r="A545" s="40"/>
      <c r="B545" s="4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 customHeight="1" x14ac:dyDescent="0.2">
      <c r="A546" s="40"/>
      <c r="B546" s="4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 customHeight="1" x14ac:dyDescent="0.2">
      <c r="A547" s="40"/>
      <c r="B547" s="4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 customHeight="1" x14ac:dyDescent="0.2">
      <c r="A548" s="40"/>
      <c r="B548" s="4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 customHeight="1" x14ac:dyDescent="0.2">
      <c r="A549" s="40"/>
      <c r="B549" s="4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 customHeight="1" x14ac:dyDescent="0.2">
      <c r="A550" s="40"/>
      <c r="B550" s="4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 customHeight="1" x14ac:dyDescent="0.2">
      <c r="A551" s="40"/>
      <c r="B551" s="4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 customHeight="1" x14ac:dyDescent="0.2">
      <c r="A552" s="40"/>
      <c r="B552" s="4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 customHeight="1" x14ac:dyDescent="0.2">
      <c r="A553" s="40"/>
      <c r="B553" s="4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 customHeight="1" x14ac:dyDescent="0.2">
      <c r="A554" s="40"/>
      <c r="B554" s="4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 customHeight="1" x14ac:dyDescent="0.2">
      <c r="A555" s="40"/>
      <c r="B555" s="4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 customHeight="1" x14ac:dyDescent="0.2">
      <c r="A556" s="40"/>
      <c r="B556" s="4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 customHeight="1" x14ac:dyDescent="0.2">
      <c r="A557" s="40"/>
      <c r="B557" s="4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 customHeight="1" x14ac:dyDescent="0.2">
      <c r="A558" s="40"/>
      <c r="B558" s="4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 customHeight="1" x14ac:dyDescent="0.2">
      <c r="A559" s="40"/>
      <c r="B559" s="4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 customHeight="1" x14ac:dyDescent="0.2">
      <c r="A560" s="40"/>
      <c r="B560" s="4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 customHeight="1" x14ac:dyDescent="0.2">
      <c r="A561" s="40"/>
      <c r="B561" s="4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 customHeight="1" x14ac:dyDescent="0.2">
      <c r="A562" s="40"/>
      <c r="B562" s="4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 customHeight="1" x14ac:dyDescent="0.2">
      <c r="A563" s="40"/>
      <c r="B563" s="4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 customHeight="1" x14ac:dyDescent="0.2">
      <c r="A564" s="40"/>
      <c r="B564" s="4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 customHeight="1" x14ac:dyDescent="0.2">
      <c r="A565" s="40"/>
      <c r="B565" s="4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 customHeight="1" x14ac:dyDescent="0.2">
      <c r="A566" s="40"/>
      <c r="B566" s="4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 customHeight="1" x14ac:dyDescent="0.2">
      <c r="A567" s="40"/>
      <c r="B567" s="4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 customHeight="1" x14ac:dyDescent="0.2">
      <c r="A568" s="40"/>
      <c r="B568" s="4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 customHeight="1" x14ac:dyDescent="0.2">
      <c r="A569" s="40"/>
      <c r="B569" s="4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 customHeight="1" x14ac:dyDescent="0.2">
      <c r="A570" s="40"/>
      <c r="B570" s="4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 customHeight="1" x14ac:dyDescent="0.2">
      <c r="A571" s="40"/>
      <c r="B571" s="4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 customHeight="1" x14ac:dyDescent="0.2">
      <c r="A572" s="40"/>
      <c r="B572" s="4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 customHeight="1" x14ac:dyDescent="0.2">
      <c r="A573" s="40"/>
      <c r="B573" s="4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 customHeight="1" x14ac:dyDescent="0.2">
      <c r="A574" s="40"/>
      <c r="B574" s="4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 customHeight="1" x14ac:dyDescent="0.2">
      <c r="A575" s="40"/>
      <c r="B575" s="4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 customHeight="1" x14ac:dyDescent="0.2">
      <c r="A576" s="40"/>
      <c r="B576" s="4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 customHeight="1" x14ac:dyDescent="0.2">
      <c r="A577" s="40"/>
      <c r="B577" s="4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 customHeight="1" x14ac:dyDescent="0.2">
      <c r="A578" s="40"/>
      <c r="B578" s="4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 customHeight="1" x14ac:dyDescent="0.2">
      <c r="A579" s="40"/>
      <c r="B579" s="4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 customHeight="1" x14ac:dyDescent="0.2">
      <c r="A580" s="40"/>
      <c r="B580" s="4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 customHeight="1" x14ac:dyDescent="0.2">
      <c r="A581" s="40"/>
      <c r="B581" s="4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 customHeight="1" x14ac:dyDescent="0.2">
      <c r="A582" s="40"/>
      <c r="B582" s="4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 customHeight="1" x14ac:dyDescent="0.2">
      <c r="A583" s="40"/>
      <c r="B583" s="4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 customHeight="1" x14ac:dyDescent="0.2">
      <c r="A584" s="40"/>
      <c r="B584" s="4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 customHeight="1" x14ac:dyDescent="0.2">
      <c r="A585" s="40"/>
      <c r="B585" s="4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 customHeight="1" x14ac:dyDescent="0.2">
      <c r="A586" s="40"/>
      <c r="B586" s="4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 customHeight="1" x14ac:dyDescent="0.2">
      <c r="A587" s="40"/>
      <c r="B587" s="4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 customHeight="1" x14ac:dyDescent="0.2">
      <c r="A588" s="40"/>
      <c r="B588" s="4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 customHeight="1" x14ac:dyDescent="0.2">
      <c r="A589" s="40"/>
      <c r="B589" s="4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 customHeight="1" x14ac:dyDescent="0.2">
      <c r="A590" s="40"/>
      <c r="B590" s="4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 customHeight="1" x14ac:dyDescent="0.2">
      <c r="A591" s="40"/>
      <c r="B591" s="4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 customHeight="1" x14ac:dyDescent="0.2">
      <c r="A592" s="40"/>
      <c r="B592" s="4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 customHeight="1" x14ac:dyDescent="0.2">
      <c r="A593" s="40"/>
      <c r="B593" s="4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 customHeight="1" x14ac:dyDescent="0.2">
      <c r="A594" s="40"/>
      <c r="B594" s="4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 customHeight="1" x14ac:dyDescent="0.2">
      <c r="A595" s="40"/>
      <c r="B595" s="4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 customHeight="1" x14ac:dyDescent="0.2">
      <c r="A596" s="40"/>
      <c r="B596" s="4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 customHeight="1" x14ac:dyDescent="0.2">
      <c r="A597" s="40"/>
      <c r="B597" s="4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 customHeight="1" x14ac:dyDescent="0.2">
      <c r="A598" s="40"/>
      <c r="B598" s="4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 customHeight="1" x14ac:dyDescent="0.2">
      <c r="A599" s="40"/>
      <c r="B599" s="4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 customHeight="1" x14ac:dyDescent="0.2">
      <c r="A600" s="40"/>
      <c r="B600" s="4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 customHeight="1" x14ac:dyDescent="0.2">
      <c r="A601" s="40"/>
      <c r="B601" s="4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 customHeight="1" x14ac:dyDescent="0.2">
      <c r="A602" s="40"/>
      <c r="B602" s="4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 customHeight="1" x14ac:dyDescent="0.2">
      <c r="A603" s="40"/>
      <c r="B603" s="4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 customHeight="1" x14ac:dyDescent="0.2">
      <c r="A604" s="40"/>
      <c r="B604" s="4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 customHeight="1" x14ac:dyDescent="0.2">
      <c r="A605" s="40"/>
      <c r="B605" s="4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 customHeight="1" x14ac:dyDescent="0.2">
      <c r="A606" s="40"/>
      <c r="B606" s="4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 customHeight="1" x14ac:dyDescent="0.2">
      <c r="A607" s="40"/>
      <c r="B607" s="4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 customHeight="1" x14ac:dyDescent="0.2">
      <c r="A608" s="40"/>
      <c r="B608" s="4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 customHeight="1" x14ac:dyDescent="0.2">
      <c r="A609" s="40"/>
      <c r="B609" s="4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 customHeight="1" x14ac:dyDescent="0.2">
      <c r="A610" s="40"/>
      <c r="B610" s="4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 customHeight="1" x14ac:dyDescent="0.2">
      <c r="A611" s="40"/>
      <c r="B611" s="4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 customHeight="1" x14ac:dyDescent="0.2">
      <c r="A612" s="40"/>
      <c r="B612" s="4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 customHeight="1" x14ac:dyDescent="0.2">
      <c r="A613" s="40"/>
      <c r="B613" s="4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 customHeight="1" x14ac:dyDescent="0.2">
      <c r="A614" s="40"/>
      <c r="B614" s="4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 customHeight="1" x14ac:dyDescent="0.2">
      <c r="A615" s="40"/>
      <c r="B615" s="4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 customHeight="1" x14ac:dyDescent="0.2">
      <c r="A616" s="40"/>
      <c r="B616" s="4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 customHeight="1" x14ac:dyDescent="0.2">
      <c r="A617" s="40"/>
      <c r="B617" s="4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 customHeight="1" x14ac:dyDescent="0.2">
      <c r="A618" s="40"/>
      <c r="B618" s="4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 customHeight="1" x14ac:dyDescent="0.2">
      <c r="A619" s="40"/>
      <c r="B619" s="4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 customHeight="1" x14ac:dyDescent="0.2">
      <c r="A620" s="40"/>
      <c r="B620" s="4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 customHeight="1" x14ac:dyDescent="0.2">
      <c r="A621" s="40"/>
      <c r="B621" s="4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 customHeight="1" x14ac:dyDescent="0.2">
      <c r="A622" s="40"/>
      <c r="B622" s="4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 customHeight="1" x14ac:dyDescent="0.2">
      <c r="A623" s="40"/>
      <c r="B623" s="4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 customHeight="1" x14ac:dyDescent="0.2">
      <c r="A624" s="40"/>
      <c r="B624" s="4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 customHeight="1" x14ac:dyDescent="0.2">
      <c r="A625" s="40"/>
      <c r="B625" s="4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 customHeight="1" x14ac:dyDescent="0.2">
      <c r="A626" s="40"/>
      <c r="B626" s="4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 customHeight="1" x14ac:dyDescent="0.2">
      <c r="A627" s="40"/>
      <c r="B627" s="4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 customHeight="1" x14ac:dyDescent="0.2">
      <c r="A628" s="40"/>
      <c r="B628" s="4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 customHeight="1" x14ac:dyDescent="0.2">
      <c r="A629" s="40"/>
      <c r="B629" s="4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 customHeight="1" x14ac:dyDescent="0.2">
      <c r="A630" s="40"/>
      <c r="B630" s="4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 customHeight="1" x14ac:dyDescent="0.2">
      <c r="A631" s="40"/>
      <c r="B631" s="4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 customHeight="1" x14ac:dyDescent="0.2">
      <c r="A632" s="40"/>
      <c r="B632" s="4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 customHeight="1" x14ac:dyDescent="0.2">
      <c r="A633" s="40"/>
      <c r="B633" s="4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 customHeight="1" x14ac:dyDescent="0.2">
      <c r="A634" s="40"/>
      <c r="B634" s="4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 customHeight="1" x14ac:dyDescent="0.2">
      <c r="A635" s="40"/>
      <c r="B635" s="4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 customHeight="1" x14ac:dyDescent="0.2">
      <c r="A636" s="40"/>
      <c r="B636" s="4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 customHeight="1" x14ac:dyDescent="0.2">
      <c r="A637" s="40"/>
      <c r="B637" s="4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 customHeight="1" x14ac:dyDescent="0.2">
      <c r="A638" s="40"/>
      <c r="B638" s="4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 customHeight="1" x14ac:dyDescent="0.2">
      <c r="A639" s="40"/>
      <c r="B639" s="4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 customHeight="1" x14ac:dyDescent="0.2">
      <c r="A640" s="40"/>
      <c r="B640" s="4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 customHeight="1" x14ac:dyDescent="0.2">
      <c r="A641" s="40"/>
      <c r="B641" s="4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 customHeight="1" x14ac:dyDescent="0.2">
      <c r="A642" s="40"/>
      <c r="B642" s="4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 customHeight="1" x14ac:dyDescent="0.2">
      <c r="A643" s="40"/>
      <c r="B643" s="4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 customHeight="1" x14ac:dyDescent="0.2">
      <c r="A644" s="40"/>
      <c r="B644" s="4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 customHeight="1" x14ac:dyDescent="0.2">
      <c r="A645" s="40"/>
      <c r="B645" s="4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 customHeight="1" x14ac:dyDescent="0.2">
      <c r="A646" s="40"/>
      <c r="B646" s="4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 customHeight="1" x14ac:dyDescent="0.2">
      <c r="A647" s="40"/>
      <c r="B647" s="4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 customHeight="1" x14ac:dyDescent="0.2">
      <c r="A648" s="40"/>
      <c r="B648" s="4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 customHeight="1" x14ac:dyDescent="0.2">
      <c r="A649" s="40"/>
      <c r="B649" s="4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 customHeight="1" x14ac:dyDescent="0.2">
      <c r="A650" s="40"/>
      <c r="B650" s="4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 customHeight="1" x14ac:dyDescent="0.2">
      <c r="A651" s="40"/>
      <c r="B651" s="4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 customHeight="1" x14ac:dyDescent="0.2">
      <c r="A652" s="40"/>
      <c r="B652" s="4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 customHeight="1" x14ac:dyDescent="0.2">
      <c r="A653" s="40"/>
      <c r="B653" s="4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 customHeight="1" x14ac:dyDescent="0.2">
      <c r="A654" s="40"/>
      <c r="B654" s="4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 customHeight="1" x14ac:dyDescent="0.2">
      <c r="A655" s="40"/>
      <c r="B655" s="4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 customHeight="1" x14ac:dyDescent="0.2">
      <c r="A656" s="40"/>
      <c r="B656" s="4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 customHeight="1" x14ac:dyDescent="0.2">
      <c r="A657" s="40"/>
      <c r="B657" s="4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 customHeight="1" x14ac:dyDescent="0.2">
      <c r="A658" s="40"/>
      <c r="B658" s="4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 customHeight="1" x14ac:dyDescent="0.2">
      <c r="A659" s="40"/>
      <c r="B659" s="4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 customHeight="1" x14ac:dyDescent="0.2">
      <c r="A660" s="40"/>
      <c r="B660" s="4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 customHeight="1" x14ac:dyDescent="0.2">
      <c r="A661" s="40"/>
      <c r="B661" s="4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 customHeight="1" x14ac:dyDescent="0.2">
      <c r="A662" s="40"/>
      <c r="B662" s="4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 customHeight="1" x14ac:dyDescent="0.2">
      <c r="A663" s="40"/>
      <c r="B663" s="4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 customHeight="1" x14ac:dyDescent="0.2">
      <c r="A664" s="40"/>
      <c r="B664" s="4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 customHeight="1" x14ac:dyDescent="0.2">
      <c r="A665" s="40"/>
      <c r="B665" s="4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 customHeight="1" x14ac:dyDescent="0.2">
      <c r="A666" s="40"/>
      <c r="B666" s="4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 customHeight="1" x14ac:dyDescent="0.2">
      <c r="A667" s="40"/>
      <c r="B667" s="4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 customHeight="1" x14ac:dyDescent="0.2">
      <c r="A668" s="40"/>
      <c r="B668" s="4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 customHeight="1" x14ac:dyDescent="0.2">
      <c r="A669" s="40"/>
      <c r="B669" s="4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 customHeight="1" x14ac:dyDescent="0.2">
      <c r="A670" s="40"/>
      <c r="B670" s="4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 customHeight="1" x14ac:dyDescent="0.2">
      <c r="A671" s="40"/>
      <c r="B671" s="4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 customHeight="1" x14ac:dyDescent="0.2">
      <c r="A672" s="40"/>
      <c r="B672" s="4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 customHeight="1" x14ac:dyDescent="0.2">
      <c r="A673" s="40"/>
      <c r="B673" s="4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 customHeight="1" x14ac:dyDescent="0.2">
      <c r="A674" s="40"/>
      <c r="B674" s="4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 customHeight="1" x14ac:dyDescent="0.2">
      <c r="A675" s="40"/>
      <c r="B675" s="4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 customHeight="1" x14ac:dyDescent="0.2">
      <c r="A676" s="40"/>
      <c r="B676" s="4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 customHeight="1" x14ac:dyDescent="0.2">
      <c r="A677" s="40"/>
      <c r="B677" s="4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 customHeight="1" x14ac:dyDescent="0.2">
      <c r="A678" s="40"/>
      <c r="B678" s="4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 customHeight="1" x14ac:dyDescent="0.2">
      <c r="A679" s="40"/>
      <c r="B679" s="4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 customHeight="1" x14ac:dyDescent="0.2">
      <c r="A680" s="40"/>
      <c r="B680" s="4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 customHeight="1" x14ac:dyDescent="0.2">
      <c r="A681" s="40"/>
      <c r="B681" s="4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 customHeight="1" x14ac:dyDescent="0.2">
      <c r="A682" s="40"/>
      <c r="B682" s="4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 customHeight="1" x14ac:dyDescent="0.2">
      <c r="A683" s="40"/>
      <c r="B683" s="4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 customHeight="1" x14ac:dyDescent="0.2">
      <c r="A684" s="40"/>
      <c r="B684" s="4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 customHeight="1" x14ac:dyDescent="0.2">
      <c r="A685" s="40"/>
      <c r="B685" s="4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 customHeight="1" x14ac:dyDescent="0.2">
      <c r="A686" s="40"/>
      <c r="B686" s="4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 customHeight="1" x14ac:dyDescent="0.2">
      <c r="A687" s="40"/>
      <c r="B687" s="4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 customHeight="1" x14ac:dyDescent="0.2">
      <c r="A688" s="40"/>
      <c r="B688" s="4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 customHeight="1" x14ac:dyDescent="0.2">
      <c r="A689" s="40"/>
      <c r="B689" s="4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 customHeight="1" x14ac:dyDescent="0.2">
      <c r="A690" s="40"/>
      <c r="B690" s="4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 customHeight="1" x14ac:dyDescent="0.2">
      <c r="A691" s="40"/>
      <c r="B691" s="4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 customHeight="1" x14ac:dyDescent="0.2">
      <c r="A692" s="40"/>
      <c r="B692" s="4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 customHeight="1" x14ac:dyDescent="0.2">
      <c r="A693" s="40"/>
      <c r="B693" s="4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 customHeight="1" x14ac:dyDescent="0.2">
      <c r="A694" s="40"/>
      <c r="B694" s="4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 customHeight="1" x14ac:dyDescent="0.2">
      <c r="A695" s="40"/>
      <c r="B695" s="4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 customHeight="1" x14ac:dyDescent="0.2">
      <c r="A696" s="40"/>
      <c r="B696" s="4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 customHeight="1" x14ac:dyDescent="0.2">
      <c r="A697" s="40"/>
      <c r="B697" s="4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 customHeight="1" x14ac:dyDescent="0.2">
      <c r="A698" s="40"/>
      <c r="B698" s="4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 customHeight="1" x14ac:dyDescent="0.2">
      <c r="A699" s="40"/>
      <c r="B699" s="4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 customHeight="1" x14ac:dyDescent="0.2">
      <c r="A700" s="40"/>
      <c r="B700" s="4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 customHeight="1" x14ac:dyDescent="0.2">
      <c r="A701" s="40"/>
      <c r="B701" s="4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 customHeight="1" x14ac:dyDescent="0.2">
      <c r="A702" s="40"/>
      <c r="B702" s="4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 customHeight="1" x14ac:dyDescent="0.2">
      <c r="A703" s="40"/>
      <c r="B703" s="4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 customHeight="1" x14ac:dyDescent="0.2">
      <c r="A704" s="40"/>
      <c r="B704" s="4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 customHeight="1" x14ac:dyDescent="0.2">
      <c r="A705" s="40"/>
      <c r="B705" s="4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 customHeight="1" x14ac:dyDescent="0.2">
      <c r="A706" s="40"/>
      <c r="B706" s="4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 customHeight="1" x14ac:dyDescent="0.2">
      <c r="A707" s="40"/>
      <c r="B707" s="4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 customHeight="1" x14ac:dyDescent="0.2">
      <c r="A708" s="40"/>
      <c r="B708" s="4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 customHeight="1" x14ac:dyDescent="0.2">
      <c r="A709" s="40"/>
      <c r="B709" s="4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 customHeight="1" x14ac:dyDescent="0.2">
      <c r="A710" s="40"/>
      <c r="B710" s="4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 customHeight="1" x14ac:dyDescent="0.2">
      <c r="A711" s="40"/>
      <c r="B711" s="4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 customHeight="1" x14ac:dyDescent="0.2">
      <c r="A712" s="40"/>
      <c r="B712" s="4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 customHeight="1" x14ac:dyDescent="0.2">
      <c r="A713" s="40"/>
      <c r="B713" s="4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 customHeight="1" x14ac:dyDescent="0.2">
      <c r="A714" s="40"/>
      <c r="B714" s="4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 customHeight="1" x14ac:dyDescent="0.2">
      <c r="A715" s="40"/>
      <c r="B715" s="4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 customHeight="1" x14ac:dyDescent="0.2">
      <c r="A716" s="40"/>
      <c r="B716" s="4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 customHeight="1" x14ac:dyDescent="0.2">
      <c r="A717" s="40"/>
      <c r="B717" s="4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 customHeight="1" x14ac:dyDescent="0.2">
      <c r="A718" s="40"/>
      <c r="B718" s="4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 customHeight="1" x14ac:dyDescent="0.2">
      <c r="A719" s="40"/>
      <c r="B719" s="4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 customHeight="1" x14ac:dyDescent="0.2">
      <c r="A720" s="40"/>
      <c r="B720" s="4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 customHeight="1" x14ac:dyDescent="0.2">
      <c r="A721" s="40"/>
      <c r="B721" s="4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 customHeight="1" x14ac:dyDescent="0.2">
      <c r="A722" s="40"/>
      <c r="B722" s="4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 customHeight="1" x14ac:dyDescent="0.2">
      <c r="A723" s="40"/>
      <c r="B723" s="4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 customHeight="1" x14ac:dyDescent="0.2">
      <c r="A724" s="40"/>
      <c r="B724" s="4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2.75" customHeight="1" x14ac:dyDescent="0.2">
      <c r="A725" s="40"/>
      <c r="B725" s="4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2.75" customHeight="1" x14ac:dyDescent="0.2">
      <c r="A726" s="40"/>
      <c r="B726" s="4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2.75" customHeight="1" x14ac:dyDescent="0.2">
      <c r="A727" s="40"/>
      <c r="B727" s="4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2.75" customHeight="1" x14ac:dyDescent="0.2">
      <c r="A728" s="40"/>
      <c r="B728" s="4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2.75" customHeight="1" x14ac:dyDescent="0.2">
      <c r="A729" s="40"/>
      <c r="B729" s="4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2.75" customHeight="1" x14ac:dyDescent="0.2">
      <c r="A730" s="40"/>
      <c r="B730" s="4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2.75" customHeight="1" x14ac:dyDescent="0.2">
      <c r="A731" s="40"/>
      <c r="B731" s="4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2.75" customHeight="1" x14ac:dyDescent="0.2">
      <c r="A732" s="40"/>
      <c r="B732" s="4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2.75" customHeight="1" x14ac:dyDescent="0.2">
      <c r="A733" s="40"/>
      <c r="B733" s="4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2.75" customHeight="1" x14ac:dyDescent="0.2">
      <c r="A734" s="40"/>
      <c r="B734" s="4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2.75" customHeight="1" x14ac:dyDescent="0.2">
      <c r="A735" s="40"/>
      <c r="B735" s="4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2.75" customHeight="1" x14ac:dyDescent="0.2">
      <c r="A736" s="40"/>
      <c r="B736" s="4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2.75" customHeight="1" x14ac:dyDescent="0.2">
      <c r="A737" s="40"/>
      <c r="B737" s="4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2.75" customHeight="1" x14ac:dyDescent="0.2">
      <c r="A738" s="40"/>
      <c r="B738" s="4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2.75" customHeight="1" x14ac:dyDescent="0.2">
      <c r="A739" s="40"/>
      <c r="B739" s="4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2.75" customHeight="1" x14ac:dyDescent="0.2">
      <c r="A740" s="40"/>
      <c r="B740" s="4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2.75" customHeight="1" x14ac:dyDescent="0.2">
      <c r="A741" s="40"/>
      <c r="B741" s="4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2.75" customHeight="1" x14ac:dyDescent="0.2">
      <c r="A742" s="40"/>
      <c r="B742" s="4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2.75" customHeight="1" x14ac:dyDescent="0.2">
      <c r="A743" s="40"/>
      <c r="B743" s="4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2.75" customHeight="1" x14ac:dyDescent="0.2">
      <c r="A744" s="40"/>
      <c r="B744" s="4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2.75" customHeight="1" x14ac:dyDescent="0.2">
      <c r="A745" s="40"/>
      <c r="B745" s="4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2.75" customHeight="1" x14ac:dyDescent="0.2">
      <c r="A746" s="40"/>
      <c r="B746" s="4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2.75" customHeight="1" x14ac:dyDescent="0.2">
      <c r="A747" s="40"/>
      <c r="B747" s="4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2.75" customHeight="1" x14ac:dyDescent="0.2">
      <c r="A748" s="40"/>
      <c r="B748" s="4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2.75" customHeight="1" x14ac:dyDescent="0.2">
      <c r="A749" s="40"/>
      <c r="B749" s="4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2.75" customHeight="1" x14ac:dyDescent="0.2">
      <c r="A750" s="40"/>
      <c r="B750" s="4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2.75" customHeight="1" x14ac:dyDescent="0.2">
      <c r="A751" s="40"/>
      <c r="B751" s="4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2.75" customHeight="1" x14ac:dyDescent="0.2">
      <c r="A752" s="40"/>
      <c r="B752" s="4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2.75" customHeight="1" x14ac:dyDescent="0.2">
      <c r="A753" s="40"/>
      <c r="B753" s="4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2.75" customHeight="1" x14ac:dyDescent="0.2">
      <c r="A754" s="40"/>
      <c r="B754" s="4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2.75" customHeight="1" x14ac:dyDescent="0.2">
      <c r="A755" s="40"/>
      <c r="B755" s="4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2.75" customHeight="1" x14ac:dyDescent="0.2">
      <c r="A756" s="40"/>
      <c r="B756" s="4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2.75" customHeight="1" x14ac:dyDescent="0.2">
      <c r="A757" s="40"/>
      <c r="B757" s="4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2.75" customHeight="1" x14ac:dyDescent="0.2">
      <c r="A758" s="40"/>
      <c r="B758" s="4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2.75" customHeight="1" x14ac:dyDescent="0.2">
      <c r="A759" s="40"/>
      <c r="B759" s="4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2.75" customHeight="1" x14ac:dyDescent="0.2">
      <c r="A760" s="40"/>
      <c r="B760" s="4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2.75" customHeight="1" x14ac:dyDescent="0.2">
      <c r="A761" s="40"/>
      <c r="B761" s="4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2.75" customHeight="1" x14ac:dyDescent="0.2">
      <c r="A762" s="40"/>
      <c r="B762" s="4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2.75" customHeight="1" x14ac:dyDescent="0.2">
      <c r="A763" s="40"/>
      <c r="B763" s="4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2.75" customHeight="1" x14ac:dyDescent="0.2">
      <c r="A764" s="40"/>
      <c r="B764" s="4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2.75" customHeight="1" x14ac:dyDescent="0.2">
      <c r="A765" s="40"/>
      <c r="B765" s="4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2.75" customHeight="1" x14ac:dyDescent="0.2">
      <c r="A766" s="40"/>
      <c r="B766" s="4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2.75" customHeight="1" x14ac:dyDescent="0.2">
      <c r="A767" s="40"/>
      <c r="B767" s="4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2.75" customHeight="1" x14ac:dyDescent="0.2">
      <c r="A768" s="40"/>
      <c r="B768" s="4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2.75" customHeight="1" x14ac:dyDescent="0.2">
      <c r="A769" s="40"/>
      <c r="B769" s="4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2.75" customHeight="1" x14ac:dyDescent="0.2">
      <c r="A770" s="40"/>
      <c r="B770" s="4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2.75" customHeight="1" x14ac:dyDescent="0.2">
      <c r="A771" s="40"/>
      <c r="B771" s="4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2.75" customHeight="1" x14ac:dyDescent="0.2">
      <c r="A772" s="40"/>
      <c r="B772" s="4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2.75" customHeight="1" x14ac:dyDescent="0.2">
      <c r="A773" s="40"/>
      <c r="B773" s="4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2.75" customHeight="1" x14ac:dyDescent="0.2">
      <c r="A774" s="40"/>
      <c r="B774" s="4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2.75" customHeight="1" x14ac:dyDescent="0.2">
      <c r="A775" s="40"/>
      <c r="B775" s="4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2.75" customHeight="1" x14ac:dyDescent="0.2">
      <c r="A776" s="40"/>
      <c r="B776" s="4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2.75" customHeight="1" x14ac:dyDescent="0.2">
      <c r="A777" s="40"/>
      <c r="B777" s="4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2.75" customHeight="1" x14ac:dyDescent="0.2">
      <c r="A778" s="40"/>
      <c r="B778" s="4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2.75" customHeight="1" x14ac:dyDescent="0.2">
      <c r="A779" s="40"/>
      <c r="B779" s="4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2.75" customHeight="1" x14ac:dyDescent="0.2">
      <c r="A780" s="40"/>
      <c r="B780" s="4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2.75" customHeight="1" x14ac:dyDescent="0.2">
      <c r="A781" s="40"/>
      <c r="B781" s="4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2.75" customHeight="1" x14ac:dyDescent="0.2">
      <c r="A782" s="40"/>
      <c r="B782" s="4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2.75" customHeight="1" x14ac:dyDescent="0.2">
      <c r="A783" s="40"/>
      <c r="B783" s="4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2.75" customHeight="1" x14ac:dyDescent="0.2">
      <c r="A784" s="40"/>
      <c r="B784" s="4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2.75" customHeight="1" x14ac:dyDescent="0.2">
      <c r="A785" s="40"/>
      <c r="B785" s="4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2.75" customHeight="1" x14ac:dyDescent="0.2">
      <c r="A786" s="40"/>
      <c r="B786" s="4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2.75" customHeight="1" x14ac:dyDescent="0.2">
      <c r="A787" s="40"/>
      <c r="B787" s="4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2.75" customHeight="1" x14ac:dyDescent="0.2">
      <c r="A788" s="40"/>
      <c r="B788" s="4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2.75" customHeight="1" x14ac:dyDescent="0.2">
      <c r="A789" s="40"/>
      <c r="B789" s="4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2.75" customHeight="1" x14ac:dyDescent="0.2">
      <c r="A790" s="40"/>
      <c r="B790" s="4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2.75" customHeight="1" x14ac:dyDescent="0.2">
      <c r="A791" s="40"/>
      <c r="B791" s="4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2.75" customHeight="1" x14ac:dyDescent="0.2">
      <c r="A792" s="40"/>
      <c r="B792" s="4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2.75" customHeight="1" x14ac:dyDescent="0.2">
      <c r="A793" s="40"/>
      <c r="B793" s="4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2.75" customHeight="1" x14ac:dyDescent="0.2">
      <c r="A794" s="40"/>
      <c r="B794" s="4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2.75" customHeight="1" x14ac:dyDescent="0.2">
      <c r="A795" s="40"/>
      <c r="B795" s="4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2.75" customHeight="1" x14ac:dyDescent="0.2">
      <c r="A796" s="40"/>
      <c r="B796" s="4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2.75" customHeight="1" x14ac:dyDescent="0.2">
      <c r="A797" s="40"/>
      <c r="B797" s="4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2.75" customHeight="1" x14ac:dyDescent="0.2">
      <c r="A798" s="40"/>
      <c r="B798" s="4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2.75" customHeight="1" x14ac:dyDescent="0.2">
      <c r="A799" s="40"/>
      <c r="B799" s="4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2.75" customHeight="1" x14ac:dyDescent="0.2">
      <c r="A800" s="40"/>
      <c r="B800" s="4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2.75" customHeight="1" x14ac:dyDescent="0.2">
      <c r="A801" s="40"/>
      <c r="B801" s="4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2.75" customHeight="1" x14ac:dyDescent="0.2">
      <c r="A802" s="40"/>
      <c r="B802" s="4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2.75" customHeight="1" x14ac:dyDescent="0.2">
      <c r="A803" s="40"/>
      <c r="B803" s="4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2.75" customHeight="1" x14ac:dyDescent="0.2">
      <c r="A804" s="40"/>
      <c r="B804" s="4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2.75" customHeight="1" x14ac:dyDescent="0.2">
      <c r="A805" s="40"/>
      <c r="B805" s="4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2.75" customHeight="1" x14ac:dyDescent="0.2">
      <c r="A806" s="40"/>
      <c r="B806" s="4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2.75" customHeight="1" x14ac:dyDescent="0.2">
      <c r="A807" s="40"/>
      <c r="B807" s="4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2.75" customHeight="1" x14ac:dyDescent="0.2">
      <c r="A808" s="40"/>
      <c r="B808" s="4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2.75" customHeight="1" x14ac:dyDescent="0.2">
      <c r="A809" s="40"/>
      <c r="B809" s="4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2.75" customHeight="1" x14ac:dyDescent="0.2">
      <c r="A810" s="40"/>
      <c r="B810" s="4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2.75" customHeight="1" x14ac:dyDescent="0.2">
      <c r="A811" s="40"/>
      <c r="B811" s="4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2.75" customHeight="1" x14ac:dyDescent="0.2">
      <c r="A812" s="40"/>
      <c r="B812" s="4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2.75" customHeight="1" x14ac:dyDescent="0.2">
      <c r="A813" s="40"/>
      <c r="B813" s="4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2.75" customHeight="1" x14ac:dyDescent="0.2">
      <c r="A814" s="40"/>
      <c r="B814" s="4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2.75" customHeight="1" x14ac:dyDescent="0.2">
      <c r="A815" s="40"/>
      <c r="B815" s="4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2.75" customHeight="1" x14ac:dyDescent="0.2">
      <c r="A816" s="40"/>
      <c r="B816" s="4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2.75" customHeight="1" x14ac:dyDescent="0.2">
      <c r="A817" s="40"/>
      <c r="B817" s="4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2.75" customHeight="1" x14ac:dyDescent="0.2">
      <c r="A818" s="40"/>
      <c r="B818" s="4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2.75" customHeight="1" x14ac:dyDescent="0.2">
      <c r="A819" s="40"/>
      <c r="B819" s="4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2.75" customHeight="1" x14ac:dyDescent="0.2">
      <c r="A820" s="40"/>
      <c r="B820" s="4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2.75" customHeight="1" x14ac:dyDescent="0.2">
      <c r="A821" s="40"/>
      <c r="B821" s="4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2.75" customHeight="1" x14ac:dyDescent="0.2">
      <c r="A822" s="40"/>
      <c r="B822" s="4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2.75" customHeight="1" x14ac:dyDescent="0.2">
      <c r="A823" s="40"/>
      <c r="B823" s="4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2.75" customHeight="1" x14ac:dyDescent="0.2">
      <c r="A824" s="40"/>
      <c r="B824" s="4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2.75" customHeight="1" x14ac:dyDescent="0.2">
      <c r="A825" s="40"/>
      <c r="B825" s="4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2.75" customHeight="1" x14ac:dyDescent="0.2">
      <c r="A826" s="40"/>
      <c r="B826" s="4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2.75" customHeight="1" x14ac:dyDescent="0.2">
      <c r="A827" s="40"/>
      <c r="B827" s="4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2.75" customHeight="1" x14ac:dyDescent="0.2">
      <c r="A828" s="40"/>
      <c r="B828" s="4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2.75" customHeight="1" x14ac:dyDescent="0.2">
      <c r="A829" s="40"/>
      <c r="B829" s="4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2.75" customHeight="1" x14ac:dyDescent="0.2">
      <c r="A830" s="40"/>
      <c r="B830" s="4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2.75" customHeight="1" x14ac:dyDescent="0.2">
      <c r="A831" s="40"/>
      <c r="B831" s="4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2.75" customHeight="1" x14ac:dyDescent="0.2">
      <c r="A832" s="40"/>
      <c r="B832" s="4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2.75" customHeight="1" x14ac:dyDescent="0.2">
      <c r="A833" s="40"/>
      <c r="B833" s="4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2.75" customHeight="1" x14ac:dyDescent="0.2">
      <c r="A834" s="40"/>
      <c r="B834" s="4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2.75" customHeight="1" x14ac:dyDescent="0.2">
      <c r="A835" s="40"/>
      <c r="B835" s="4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2.75" customHeight="1" x14ac:dyDescent="0.2">
      <c r="A836" s="40"/>
      <c r="B836" s="4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2.75" customHeight="1" x14ac:dyDescent="0.2">
      <c r="A837" s="40"/>
      <c r="B837" s="4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2.75" customHeight="1" x14ac:dyDescent="0.2">
      <c r="A838" s="40"/>
      <c r="B838" s="4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2.75" customHeight="1" x14ac:dyDescent="0.2">
      <c r="A839" s="40"/>
      <c r="B839" s="4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2.75" customHeight="1" x14ac:dyDescent="0.2">
      <c r="A840" s="40"/>
      <c r="B840" s="4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2.75" customHeight="1" x14ac:dyDescent="0.2">
      <c r="A841" s="40"/>
      <c r="B841" s="4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2.75" customHeight="1" x14ac:dyDescent="0.2">
      <c r="A842" s="40"/>
      <c r="B842" s="4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2.75" customHeight="1" x14ac:dyDescent="0.2">
      <c r="A843" s="40"/>
      <c r="B843" s="4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2.75" customHeight="1" x14ac:dyDescent="0.2">
      <c r="A844" s="40"/>
      <c r="B844" s="4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2.75" customHeight="1" x14ac:dyDescent="0.2">
      <c r="A845" s="40"/>
      <c r="B845" s="4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2.75" customHeight="1" x14ac:dyDescent="0.2">
      <c r="A846" s="40"/>
      <c r="B846" s="4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2.75" customHeight="1" x14ac:dyDescent="0.2">
      <c r="A847" s="40"/>
      <c r="B847" s="4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2.75" customHeight="1" x14ac:dyDescent="0.2">
      <c r="A848" s="40"/>
      <c r="B848" s="4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2.75" customHeight="1" x14ac:dyDescent="0.2">
      <c r="A849" s="40"/>
      <c r="B849" s="4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2.75" customHeight="1" x14ac:dyDescent="0.2">
      <c r="A850" s="40"/>
      <c r="B850" s="4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2.75" customHeight="1" x14ac:dyDescent="0.2">
      <c r="A851" s="40"/>
      <c r="B851" s="4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2.75" customHeight="1" x14ac:dyDescent="0.2">
      <c r="A852" s="40"/>
      <c r="B852" s="4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2.75" customHeight="1" x14ac:dyDescent="0.2">
      <c r="A853" s="40"/>
      <c r="B853" s="4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2.75" customHeight="1" x14ac:dyDescent="0.2">
      <c r="A854" s="40"/>
      <c r="B854" s="4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2.75" customHeight="1" x14ac:dyDescent="0.2">
      <c r="A855" s="40"/>
      <c r="B855" s="4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2.75" customHeight="1" x14ac:dyDescent="0.2">
      <c r="A856" s="40"/>
      <c r="B856" s="4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2.75" customHeight="1" x14ac:dyDescent="0.2">
      <c r="A857" s="40"/>
      <c r="B857" s="4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2.75" customHeight="1" x14ac:dyDescent="0.2">
      <c r="A858" s="40"/>
      <c r="B858" s="4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2.75" customHeight="1" x14ac:dyDescent="0.2">
      <c r="A859" s="40"/>
      <c r="B859" s="4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2.75" customHeight="1" x14ac:dyDescent="0.2">
      <c r="A860" s="40"/>
      <c r="B860" s="4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2.75" x14ac:dyDescent="0.2">
      <c r="B861" s="42"/>
    </row>
    <row r="862" spans="1:14" ht="12.75" x14ac:dyDescent="0.2">
      <c r="B862" s="42"/>
    </row>
    <row r="863" spans="1:14" ht="12.75" x14ac:dyDescent="0.2">
      <c r="B863" s="42"/>
    </row>
    <row r="864" spans="1:14" ht="12.75" x14ac:dyDescent="0.2">
      <c r="B864" s="42"/>
    </row>
    <row r="865" spans="2:2" ht="12.75" x14ac:dyDescent="0.2">
      <c r="B865" s="42"/>
    </row>
    <row r="866" spans="2:2" ht="12.75" x14ac:dyDescent="0.2">
      <c r="B866" s="42"/>
    </row>
    <row r="867" spans="2:2" ht="12.75" x14ac:dyDescent="0.2">
      <c r="B867" s="42"/>
    </row>
    <row r="868" spans="2:2" ht="12.75" x14ac:dyDescent="0.2">
      <c r="B868" s="42"/>
    </row>
    <row r="869" spans="2:2" ht="12.75" x14ac:dyDescent="0.2">
      <c r="B869" s="42"/>
    </row>
    <row r="870" spans="2:2" ht="12.75" x14ac:dyDescent="0.2">
      <c r="B870" s="42"/>
    </row>
    <row r="871" spans="2:2" ht="12.75" x14ac:dyDescent="0.2">
      <c r="B871" s="42"/>
    </row>
    <row r="872" spans="2:2" ht="12.75" x14ac:dyDescent="0.2">
      <c r="B872" s="42"/>
    </row>
    <row r="873" spans="2:2" ht="12.75" x14ac:dyDescent="0.2">
      <c r="B873" s="42"/>
    </row>
    <row r="874" spans="2:2" ht="12.75" x14ac:dyDescent="0.2">
      <c r="B874" s="42"/>
    </row>
    <row r="875" spans="2:2" ht="12.75" x14ac:dyDescent="0.2">
      <c r="B875" s="42"/>
    </row>
    <row r="876" spans="2:2" ht="12.75" x14ac:dyDescent="0.2">
      <c r="B876" s="42"/>
    </row>
    <row r="877" spans="2:2" ht="12.75" x14ac:dyDescent="0.2">
      <c r="B877" s="42"/>
    </row>
    <row r="878" spans="2:2" ht="12.75" x14ac:dyDescent="0.2">
      <c r="B878" s="42"/>
    </row>
    <row r="879" spans="2:2" ht="12.75" x14ac:dyDescent="0.2">
      <c r="B879" s="42"/>
    </row>
    <row r="880" spans="2:2" ht="12.75" x14ac:dyDescent="0.2">
      <c r="B880" s="42"/>
    </row>
    <row r="881" spans="2:2" ht="12.75" x14ac:dyDescent="0.2">
      <c r="B881" s="42"/>
    </row>
    <row r="882" spans="2:2" ht="12.75" x14ac:dyDescent="0.2">
      <c r="B882" s="42"/>
    </row>
    <row r="883" spans="2:2" ht="12.75" x14ac:dyDescent="0.2">
      <c r="B883" s="42"/>
    </row>
    <row r="884" spans="2:2" ht="12.75" x14ac:dyDescent="0.2">
      <c r="B884" s="42"/>
    </row>
    <row r="885" spans="2:2" ht="12.75" x14ac:dyDescent="0.2">
      <c r="B885" s="42"/>
    </row>
    <row r="886" spans="2:2" ht="12.75" x14ac:dyDescent="0.2">
      <c r="B886" s="42"/>
    </row>
    <row r="887" spans="2:2" ht="12.75" x14ac:dyDescent="0.2">
      <c r="B887" s="42"/>
    </row>
    <row r="888" spans="2:2" ht="12.75" x14ac:dyDescent="0.2">
      <c r="B888" s="42"/>
    </row>
    <row r="889" spans="2:2" ht="12.75" x14ac:dyDescent="0.2">
      <c r="B889" s="42"/>
    </row>
    <row r="890" spans="2:2" ht="12.75" x14ac:dyDescent="0.2">
      <c r="B890" s="42"/>
    </row>
    <row r="891" spans="2:2" ht="12.75" x14ac:dyDescent="0.2">
      <c r="B891" s="42"/>
    </row>
    <row r="892" spans="2:2" ht="12.75" x14ac:dyDescent="0.2">
      <c r="B892" s="42"/>
    </row>
    <row r="893" spans="2:2" ht="12.75" x14ac:dyDescent="0.2">
      <c r="B893" s="42"/>
    </row>
    <row r="894" spans="2:2" ht="12.75" x14ac:dyDescent="0.2">
      <c r="B894" s="42"/>
    </row>
    <row r="895" spans="2:2" ht="12.75" x14ac:dyDescent="0.2">
      <c r="B895" s="42"/>
    </row>
    <row r="896" spans="2:2" ht="12.75" x14ac:dyDescent="0.2">
      <c r="B896" s="42"/>
    </row>
    <row r="897" spans="2:2" ht="12.75" x14ac:dyDescent="0.2">
      <c r="B897" s="42"/>
    </row>
    <row r="898" spans="2:2" ht="12.75" x14ac:dyDescent="0.2">
      <c r="B898" s="42"/>
    </row>
    <row r="899" spans="2:2" ht="12.75" x14ac:dyDescent="0.2">
      <c r="B899" s="42"/>
    </row>
    <row r="900" spans="2:2" ht="12.75" x14ac:dyDescent="0.2">
      <c r="B900" s="42"/>
    </row>
    <row r="901" spans="2:2" ht="12.75" x14ac:dyDescent="0.2">
      <c r="B901" s="42"/>
    </row>
    <row r="902" spans="2:2" ht="12.75" x14ac:dyDescent="0.2">
      <c r="B902" s="42"/>
    </row>
    <row r="903" spans="2:2" ht="12.75" x14ac:dyDescent="0.2">
      <c r="B903" s="42"/>
    </row>
    <row r="904" spans="2:2" ht="12.75" x14ac:dyDescent="0.2">
      <c r="B904" s="42"/>
    </row>
    <row r="905" spans="2:2" ht="12.75" x14ac:dyDescent="0.2">
      <c r="B905" s="42"/>
    </row>
    <row r="906" spans="2:2" ht="12.75" x14ac:dyDescent="0.2">
      <c r="B906" s="42"/>
    </row>
    <row r="907" spans="2:2" ht="12.75" x14ac:dyDescent="0.2">
      <c r="B907" s="42"/>
    </row>
    <row r="908" spans="2:2" ht="12.75" x14ac:dyDescent="0.2">
      <c r="B908" s="42"/>
    </row>
    <row r="909" spans="2:2" ht="12.75" x14ac:dyDescent="0.2">
      <c r="B909" s="42"/>
    </row>
    <row r="910" spans="2:2" ht="12.75" x14ac:dyDescent="0.2">
      <c r="B910" s="42"/>
    </row>
    <row r="911" spans="2:2" ht="12.75" x14ac:dyDescent="0.2">
      <c r="B911" s="42"/>
    </row>
    <row r="912" spans="2:2" ht="12.75" x14ac:dyDescent="0.2">
      <c r="B912" s="42"/>
    </row>
    <row r="913" spans="2:2" ht="12.75" x14ac:dyDescent="0.2">
      <c r="B913" s="42"/>
    </row>
    <row r="914" spans="2:2" ht="12.75" x14ac:dyDescent="0.2">
      <c r="B914" s="42"/>
    </row>
    <row r="915" spans="2:2" ht="12.75" x14ac:dyDescent="0.2">
      <c r="B915" s="42"/>
    </row>
    <row r="916" spans="2:2" ht="12.75" x14ac:dyDescent="0.2">
      <c r="B916" s="42"/>
    </row>
    <row r="917" spans="2:2" ht="12.75" x14ac:dyDescent="0.2">
      <c r="B917" s="42"/>
    </row>
    <row r="918" spans="2:2" ht="12.75" x14ac:dyDescent="0.2">
      <c r="B918" s="42"/>
    </row>
    <row r="919" spans="2:2" ht="12.75" x14ac:dyDescent="0.2">
      <c r="B919" s="42"/>
    </row>
    <row r="920" spans="2:2" ht="12.75" x14ac:dyDescent="0.2">
      <c r="B920" s="42"/>
    </row>
    <row r="921" spans="2:2" ht="12.75" x14ac:dyDescent="0.2">
      <c r="B921" s="42"/>
    </row>
    <row r="922" spans="2:2" ht="12.75" x14ac:dyDescent="0.2">
      <c r="B922" s="42"/>
    </row>
    <row r="923" spans="2:2" ht="12.75" x14ac:dyDescent="0.2">
      <c r="B923" s="42"/>
    </row>
    <row r="924" spans="2:2" ht="12.75" x14ac:dyDescent="0.2">
      <c r="B924" s="42"/>
    </row>
    <row r="925" spans="2:2" ht="12.75" x14ac:dyDescent="0.2">
      <c r="B925" s="42"/>
    </row>
    <row r="926" spans="2:2" ht="12.75" x14ac:dyDescent="0.2">
      <c r="B926" s="42"/>
    </row>
    <row r="927" spans="2:2" ht="12.75" x14ac:dyDescent="0.2">
      <c r="B927" s="42"/>
    </row>
    <row r="928" spans="2:2" ht="12.75" x14ac:dyDescent="0.2">
      <c r="B928" s="42"/>
    </row>
    <row r="929" spans="2:2" ht="12.75" x14ac:dyDescent="0.2">
      <c r="B929" s="42"/>
    </row>
    <row r="930" spans="2:2" ht="12.75" x14ac:dyDescent="0.2">
      <c r="B930" s="42"/>
    </row>
    <row r="931" spans="2:2" ht="12.75" x14ac:dyDescent="0.2">
      <c r="B931" s="42"/>
    </row>
    <row r="932" spans="2:2" ht="12.75" x14ac:dyDescent="0.2">
      <c r="B932" s="42"/>
    </row>
    <row r="933" spans="2:2" ht="12.75" x14ac:dyDescent="0.2">
      <c r="B933" s="42"/>
    </row>
    <row r="934" spans="2:2" ht="12.75" x14ac:dyDescent="0.2">
      <c r="B934" s="42"/>
    </row>
    <row r="935" spans="2:2" ht="12.75" x14ac:dyDescent="0.2">
      <c r="B935" s="42"/>
    </row>
    <row r="936" spans="2:2" ht="12.75" x14ac:dyDescent="0.2">
      <c r="B936" s="42"/>
    </row>
    <row r="937" spans="2:2" ht="12.75" x14ac:dyDescent="0.2">
      <c r="B937" s="42"/>
    </row>
    <row r="938" spans="2:2" ht="12.75" x14ac:dyDescent="0.2">
      <c r="B938" s="42"/>
    </row>
    <row r="939" spans="2:2" ht="12.75" x14ac:dyDescent="0.2">
      <c r="B939" s="42"/>
    </row>
    <row r="940" spans="2:2" ht="12.75" x14ac:dyDescent="0.2">
      <c r="B940" s="42"/>
    </row>
    <row r="941" spans="2:2" ht="12.75" x14ac:dyDescent="0.2">
      <c r="B941" s="42"/>
    </row>
    <row r="942" spans="2:2" ht="12.75" x14ac:dyDescent="0.2">
      <c r="B942" s="42"/>
    </row>
    <row r="943" spans="2:2" ht="12.75" x14ac:dyDescent="0.2">
      <c r="B943" s="42"/>
    </row>
    <row r="944" spans="2:2" ht="12.75" x14ac:dyDescent="0.2">
      <c r="B944" s="42"/>
    </row>
    <row r="945" spans="2:2" ht="12.75" x14ac:dyDescent="0.2">
      <c r="B945" s="42"/>
    </row>
    <row r="946" spans="2:2" ht="12.75" x14ac:dyDescent="0.2">
      <c r="B946" s="42"/>
    </row>
    <row r="947" spans="2:2" ht="12.75" x14ac:dyDescent="0.2">
      <c r="B947" s="42"/>
    </row>
    <row r="948" spans="2:2" ht="12.75" x14ac:dyDescent="0.2">
      <c r="B948" s="42"/>
    </row>
    <row r="949" spans="2:2" ht="12.75" x14ac:dyDescent="0.2">
      <c r="B949" s="42"/>
    </row>
    <row r="950" spans="2:2" ht="12.75" x14ac:dyDescent="0.2">
      <c r="B950" s="42"/>
    </row>
    <row r="951" spans="2:2" ht="12.75" x14ac:dyDescent="0.2">
      <c r="B951" s="42"/>
    </row>
    <row r="952" spans="2:2" ht="12.75" x14ac:dyDescent="0.2">
      <c r="B952" s="42"/>
    </row>
    <row r="953" spans="2:2" ht="12.75" x14ac:dyDescent="0.2">
      <c r="B953" s="42"/>
    </row>
    <row r="954" spans="2:2" ht="12.75" x14ac:dyDescent="0.2">
      <c r="B954" s="42"/>
    </row>
    <row r="955" spans="2:2" ht="12.75" x14ac:dyDescent="0.2">
      <c r="B955" s="42"/>
    </row>
    <row r="956" spans="2:2" ht="12.75" x14ac:dyDescent="0.2">
      <c r="B956" s="42"/>
    </row>
    <row r="957" spans="2:2" ht="12.75" x14ac:dyDescent="0.2">
      <c r="B957" s="42"/>
    </row>
    <row r="958" spans="2:2" ht="12.75" x14ac:dyDescent="0.2">
      <c r="B958" s="42"/>
    </row>
    <row r="959" spans="2:2" ht="12.75" x14ac:dyDescent="0.2">
      <c r="B959" s="42"/>
    </row>
    <row r="960" spans="2:2" ht="12.75" x14ac:dyDescent="0.2">
      <c r="B960" s="42"/>
    </row>
    <row r="961" spans="2:2" ht="12.75" x14ac:dyDescent="0.2">
      <c r="B961" s="42"/>
    </row>
    <row r="962" spans="2:2" ht="12.75" x14ac:dyDescent="0.2">
      <c r="B962" s="42"/>
    </row>
    <row r="963" spans="2:2" ht="12.75" x14ac:dyDescent="0.2">
      <c r="B963" s="42"/>
    </row>
    <row r="964" spans="2:2" ht="12.75" x14ac:dyDescent="0.2">
      <c r="B964" s="42"/>
    </row>
    <row r="965" spans="2:2" ht="12.75" x14ac:dyDescent="0.2">
      <c r="B965" s="42"/>
    </row>
    <row r="966" spans="2:2" ht="12.75" x14ac:dyDescent="0.2">
      <c r="B966" s="42"/>
    </row>
    <row r="967" spans="2:2" ht="12.75" x14ac:dyDescent="0.2">
      <c r="B967" s="42"/>
    </row>
    <row r="968" spans="2:2" ht="12.75" x14ac:dyDescent="0.2">
      <c r="B968" s="42"/>
    </row>
    <row r="969" spans="2:2" ht="12.75" x14ac:dyDescent="0.2">
      <c r="B969" s="42"/>
    </row>
    <row r="970" spans="2:2" ht="12.75" x14ac:dyDescent="0.2">
      <c r="B970" s="42"/>
    </row>
    <row r="971" spans="2:2" ht="12.75" x14ac:dyDescent="0.2">
      <c r="B971" s="42"/>
    </row>
    <row r="972" spans="2:2" ht="12.75" x14ac:dyDescent="0.2">
      <c r="B972" s="42"/>
    </row>
    <row r="973" spans="2:2" ht="12.75" x14ac:dyDescent="0.2">
      <c r="B973" s="42"/>
    </row>
    <row r="974" spans="2:2" ht="12.75" x14ac:dyDescent="0.2">
      <c r="B974" s="42"/>
    </row>
    <row r="975" spans="2:2" ht="12.75" x14ac:dyDescent="0.2">
      <c r="B975" s="42"/>
    </row>
    <row r="976" spans="2:2" ht="12.75" x14ac:dyDescent="0.2">
      <c r="B976" s="42"/>
    </row>
    <row r="977" spans="2:2" ht="12.75" x14ac:dyDescent="0.2">
      <c r="B977" s="42"/>
    </row>
    <row r="978" spans="2:2" ht="12.75" x14ac:dyDescent="0.2">
      <c r="B978" s="42"/>
    </row>
    <row r="979" spans="2:2" ht="12.75" x14ac:dyDescent="0.2">
      <c r="B979" s="42"/>
    </row>
    <row r="980" spans="2:2" ht="12.75" x14ac:dyDescent="0.2">
      <c r="B980" s="42"/>
    </row>
    <row r="981" spans="2:2" ht="12.75" x14ac:dyDescent="0.2">
      <c r="B981" s="42"/>
    </row>
  </sheetData>
  <autoFilter ref="A2:M163"/>
  <mergeCells count="4">
    <mergeCell ref="A1:M1"/>
    <mergeCell ref="K161:L161"/>
    <mergeCell ref="K162:L162"/>
    <mergeCell ref="K163:L163"/>
  </mergeCells>
  <printOptions horizontalCentered="1"/>
  <pageMargins left="0.19685039370078741" right="0.19685039370078741" top="0.59055118110236227" bottom="0.39370078740157483" header="0" footer="0"/>
  <pageSetup paperSize="9" fitToHeight="0" orientation="landscape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workbookViewId="0"/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43"/>
      <c r="B1" s="67" t="s">
        <v>409</v>
      </c>
      <c r="C1" s="53"/>
      <c r="D1" s="53"/>
      <c r="E1" s="54"/>
    </row>
    <row r="2" spans="1:5" ht="27" customHeight="1" x14ac:dyDescent="0.2">
      <c r="A2" s="68" t="s">
        <v>410</v>
      </c>
      <c r="B2" s="53"/>
      <c r="C2" s="53"/>
      <c r="D2" s="53"/>
      <c r="E2" s="54"/>
    </row>
    <row r="3" spans="1:5" ht="25.5" customHeight="1" x14ac:dyDescent="0.2">
      <c r="A3" s="44" t="s">
        <v>411</v>
      </c>
      <c r="B3" s="69" t="s">
        <v>412</v>
      </c>
      <c r="C3" s="53"/>
      <c r="D3" s="53"/>
      <c r="E3" s="54"/>
    </row>
    <row r="4" spans="1:5" ht="29.25" customHeight="1" x14ac:dyDescent="0.2">
      <c r="A4" s="44" t="s">
        <v>413</v>
      </c>
      <c r="B4" s="69" t="s">
        <v>414</v>
      </c>
      <c r="C4" s="53"/>
      <c r="D4" s="53"/>
      <c r="E4" s="54"/>
    </row>
    <row r="5" spans="1:5" ht="36" customHeight="1" x14ac:dyDescent="0.2">
      <c r="A5" s="44" t="s">
        <v>415</v>
      </c>
      <c r="B5" s="70"/>
      <c r="C5" s="53"/>
      <c r="D5" s="53"/>
      <c r="E5" s="54"/>
    </row>
    <row r="6" spans="1:5" ht="21.75" customHeight="1" x14ac:dyDescent="0.2">
      <c r="A6" s="63" t="s">
        <v>416</v>
      </c>
      <c r="B6" s="53"/>
      <c r="C6" s="53"/>
      <c r="D6" s="53"/>
      <c r="E6" s="54"/>
    </row>
    <row r="7" spans="1:5" ht="75" customHeight="1" x14ac:dyDescent="0.2">
      <c r="A7" s="64"/>
      <c r="B7" s="53"/>
      <c r="C7" s="53"/>
      <c r="D7" s="53"/>
      <c r="E7" s="54"/>
    </row>
    <row r="8" spans="1:5" ht="22.5" customHeight="1" x14ac:dyDescent="0.2">
      <c r="A8" s="61" t="s">
        <v>417</v>
      </c>
      <c r="B8" s="53"/>
      <c r="C8" s="53"/>
      <c r="D8" s="53"/>
      <c r="E8" s="54"/>
    </row>
    <row r="9" spans="1:5" ht="12.75" x14ac:dyDescent="0.2">
      <c r="A9" s="45" t="s">
        <v>418</v>
      </c>
      <c r="B9" s="61" t="s">
        <v>419</v>
      </c>
      <c r="C9" s="53"/>
      <c r="D9" s="54"/>
      <c r="E9" s="45" t="s">
        <v>420</v>
      </c>
    </row>
    <row r="10" spans="1:5" ht="25.5" customHeight="1" x14ac:dyDescent="0.2">
      <c r="A10" s="45" t="s">
        <v>421</v>
      </c>
      <c r="B10" s="62" t="s">
        <v>422</v>
      </c>
      <c r="C10" s="53"/>
      <c r="D10" s="54"/>
      <c r="E10" s="46"/>
    </row>
    <row r="11" spans="1:5" ht="22.5" customHeight="1" x14ac:dyDescent="0.2">
      <c r="A11" s="45" t="s">
        <v>423</v>
      </c>
      <c r="B11" s="62" t="s">
        <v>424</v>
      </c>
      <c r="C11" s="53"/>
      <c r="D11" s="54"/>
      <c r="E11" s="46"/>
    </row>
    <row r="12" spans="1:5" ht="22.5" customHeight="1" x14ac:dyDescent="0.2">
      <c r="A12" s="45" t="s">
        <v>425</v>
      </c>
      <c r="B12" s="62" t="s">
        <v>426</v>
      </c>
      <c r="C12" s="53"/>
      <c r="D12" s="54"/>
      <c r="E12" s="46"/>
    </row>
    <row r="13" spans="1:5" ht="23.25" customHeight="1" x14ac:dyDescent="0.2">
      <c r="A13" s="45" t="s">
        <v>427</v>
      </c>
      <c r="B13" s="62" t="s">
        <v>428</v>
      </c>
      <c r="C13" s="53"/>
      <c r="D13" s="54"/>
      <c r="E13" s="46"/>
    </row>
    <row r="14" spans="1:5" ht="24" customHeight="1" x14ac:dyDescent="0.2">
      <c r="A14" s="45" t="s">
        <v>429</v>
      </c>
      <c r="B14" s="62" t="s">
        <v>430</v>
      </c>
      <c r="C14" s="53"/>
      <c r="D14" s="54"/>
      <c r="E14" s="46"/>
    </row>
    <row r="15" spans="1:5" ht="21" customHeight="1" x14ac:dyDescent="0.2">
      <c r="A15" s="45" t="s">
        <v>431</v>
      </c>
      <c r="B15" s="62" t="s">
        <v>432</v>
      </c>
      <c r="C15" s="53"/>
      <c r="D15" s="54"/>
      <c r="E15" s="47">
        <f>B22</f>
        <v>0</v>
      </c>
    </row>
    <row r="16" spans="1:5" ht="27.75" customHeight="1" x14ac:dyDescent="0.2">
      <c r="D16" s="48" t="s">
        <v>433</v>
      </c>
      <c r="E16" s="49">
        <f>TRUNC((((1+((E10+E11+E12)))*(1+E13)*(1+E14))/(1-B22)-1),4)</f>
        <v>0</v>
      </c>
    </row>
    <row r="17" spans="1:5" ht="21" customHeight="1" x14ac:dyDescent="0.2">
      <c r="A17" s="45" t="s">
        <v>434</v>
      </c>
      <c r="B17" s="45" t="s">
        <v>420</v>
      </c>
    </row>
    <row r="18" spans="1:5" ht="24" customHeight="1" x14ac:dyDescent="0.2">
      <c r="A18" s="50" t="s">
        <v>435</v>
      </c>
      <c r="B18" s="46"/>
    </row>
    <row r="19" spans="1:5" ht="24" customHeight="1" x14ac:dyDescent="0.2">
      <c r="A19" s="50" t="s">
        <v>436</v>
      </c>
      <c r="B19" s="46"/>
    </row>
    <row r="20" spans="1:5" ht="24" customHeight="1" x14ac:dyDescent="0.2">
      <c r="A20" s="50" t="s">
        <v>437</v>
      </c>
      <c r="B20" s="46"/>
      <c r="C20" s="65" t="s">
        <v>438</v>
      </c>
      <c r="D20" s="66"/>
      <c r="E20" s="66"/>
    </row>
    <row r="21" spans="1:5" ht="24" customHeight="1" x14ac:dyDescent="0.2">
      <c r="A21" s="50" t="s">
        <v>439</v>
      </c>
      <c r="B21" s="46"/>
    </row>
    <row r="22" spans="1:5" ht="24" customHeight="1" x14ac:dyDescent="0.2">
      <c r="A22" s="50" t="s">
        <v>433</v>
      </c>
      <c r="B22" s="51">
        <f>SUM(B18:B21)</f>
        <v>0</v>
      </c>
    </row>
    <row r="24" spans="1:5" ht="26.25" customHeight="1" x14ac:dyDescent="0.2">
      <c r="A24" s="58" t="s">
        <v>440</v>
      </c>
      <c r="B24" s="59"/>
      <c r="C24" s="59"/>
      <c r="D24" s="59"/>
      <c r="E24" s="60"/>
    </row>
    <row r="25" spans="1:5" ht="22.5" customHeight="1" x14ac:dyDescent="0.2">
      <c r="A25" s="58" t="s">
        <v>441</v>
      </c>
      <c r="B25" s="59"/>
      <c r="C25" s="59"/>
      <c r="D25" s="59"/>
      <c r="E25" s="60"/>
    </row>
  </sheetData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PREÇOS</vt:lpstr>
      <vt:lpstr>BDI COMPOSIÇÃO ANALITICA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114999600604</dc:creator>
  <cp:lastModifiedBy>114999600604</cp:lastModifiedBy>
  <dcterms:created xsi:type="dcterms:W3CDTF">2023-05-31T18:51:34Z</dcterms:created>
  <dcterms:modified xsi:type="dcterms:W3CDTF">2023-05-31T18:51:34Z</dcterms:modified>
</cp:coreProperties>
</file>